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Dawn/Documents/SIL/Clients/LPR/Documentation/CBTE Proposals/"/>
    </mc:Choice>
  </mc:AlternateContent>
  <bookViews>
    <workbookView xWindow="8600" yWindow="820" windowWidth="28340" windowHeight="21580" tabRatio="500"/>
  </bookViews>
  <sheets>
    <sheet name="Proforma Questionnaire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5" i="1" l="1"/>
  <c r="H94" i="1"/>
  <c r="H93" i="1"/>
  <c r="K197" i="1"/>
  <c r="K198" i="1"/>
  <c r="J164" i="1"/>
  <c r="I199" i="1"/>
  <c r="K199" i="1"/>
  <c r="J182" i="1"/>
  <c r="I200" i="1"/>
  <c r="K200" i="1"/>
  <c r="K208" i="1"/>
  <c r="K213" i="1"/>
  <c r="K232" i="1"/>
  <c r="H79" i="1"/>
  <c r="H158" i="1"/>
  <c r="J158" i="1"/>
  <c r="H97" i="1"/>
  <c r="H159" i="1"/>
  <c r="J159" i="1"/>
  <c r="H114" i="1"/>
  <c r="H160" i="1"/>
  <c r="J160" i="1"/>
  <c r="H137" i="1"/>
  <c r="H161" i="1"/>
  <c r="J161" i="1"/>
  <c r="J175" i="1"/>
  <c r="J176" i="1"/>
  <c r="J178" i="1"/>
  <c r="J179" i="1"/>
  <c r="J190" i="1"/>
  <c r="J192" i="1"/>
  <c r="J193" i="1"/>
  <c r="J210" i="1"/>
  <c r="J214" i="1"/>
  <c r="J221" i="1"/>
  <c r="J232" i="1"/>
  <c r="J137" i="1"/>
  <c r="H146" i="1"/>
  <c r="J146" i="1"/>
  <c r="J151" i="1"/>
  <c r="J152" i="1"/>
  <c r="H153" i="1"/>
  <c r="J153" i="1"/>
  <c r="H154" i="1"/>
  <c r="J154" i="1"/>
  <c r="H155" i="1"/>
  <c r="J155" i="1"/>
  <c r="J231" i="1"/>
  <c r="J114" i="1"/>
  <c r="H125" i="1"/>
  <c r="J125" i="1"/>
  <c r="J129" i="1"/>
  <c r="J130" i="1"/>
  <c r="H131" i="1"/>
  <c r="J131" i="1"/>
  <c r="H132" i="1"/>
  <c r="J132" i="1"/>
  <c r="H133" i="1"/>
  <c r="J133" i="1"/>
  <c r="J230" i="1"/>
  <c r="J97" i="1"/>
  <c r="H103" i="1"/>
  <c r="J103" i="1"/>
  <c r="J107" i="1"/>
  <c r="J108" i="1"/>
  <c r="H109" i="1"/>
  <c r="J109" i="1"/>
  <c r="H110" i="1"/>
  <c r="J110" i="1"/>
  <c r="H111" i="1"/>
  <c r="J111" i="1"/>
  <c r="J229" i="1"/>
  <c r="H87" i="1"/>
  <c r="J87" i="1"/>
  <c r="J79" i="1"/>
  <c r="J93" i="1"/>
  <c r="J94" i="1"/>
  <c r="J95" i="1"/>
  <c r="J91" i="1"/>
  <c r="J92" i="1"/>
  <c r="J228" i="1"/>
  <c r="K226" i="1"/>
  <c r="J226" i="1"/>
</calcChain>
</file>

<file path=xl/sharedStrings.xml><?xml version="1.0" encoding="utf-8"?>
<sst xmlns="http://schemas.openxmlformats.org/spreadsheetml/2006/main" count="266" uniqueCount="197">
  <si>
    <t>Description</t>
  </si>
  <si>
    <t>Quantity</t>
  </si>
  <si>
    <t>Interceptor ML Mobile Laser Speed Camera</t>
  </si>
  <si>
    <t>Battery pack</t>
  </si>
  <si>
    <t>Carrying case, etc.</t>
  </si>
  <si>
    <t>inclusive of:</t>
  </si>
  <si>
    <t>Software to process images and data</t>
  </si>
  <si>
    <t>ANPR software</t>
  </si>
  <si>
    <t>Speed cameras</t>
  </si>
  <si>
    <t>Delivery of cameras to site</t>
  </si>
  <si>
    <t>Training of operators</t>
  </si>
  <si>
    <t>Semi-mobile housing</t>
  </si>
  <si>
    <t>SD card, Wifi, Fibre optic/LAN connection</t>
  </si>
  <si>
    <t>Fibre optic cable splice &amp; splitter</t>
  </si>
  <si>
    <t>Tamper proof connection</t>
  </si>
  <si>
    <t>Housing</t>
  </si>
  <si>
    <t>Mounting foundations, etc</t>
  </si>
  <si>
    <t>LED speed display</t>
  </si>
  <si>
    <t>Permanent electrical power supply</t>
  </si>
  <si>
    <t>ASD Speed cameras</t>
  </si>
  <si>
    <t>Interceptor ASD Speed Camera</t>
  </si>
  <si>
    <t>Annual</t>
  </si>
  <si>
    <t>Delivery 6 to 8 weeks</t>
  </si>
  <si>
    <t>Delivery 2 to 3 weeks</t>
  </si>
  <si>
    <t>Computer systems</t>
  </si>
  <si>
    <t>CBSMS Docs</t>
  </si>
  <si>
    <t>includes</t>
  </si>
  <si>
    <t>camera loader - ASD violations</t>
  </si>
  <si>
    <t>camera loader - speed violations</t>
  </si>
  <si>
    <t>scan paper penalties for inclusion in database</t>
  </si>
  <si>
    <t>index violations (regno, vehicle make and type)</t>
  </si>
  <si>
    <t>penalty tables and lookup</t>
  </si>
  <si>
    <t>lookup visitor / contractor based on registration number</t>
  </si>
  <si>
    <t>CBSMS Core</t>
  </si>
  <si>
    <t>penalty generation and printing</t>
  </si>
  <si>
    <t>payment systems</t>
  </si>
  <si>
    <t>representation system</t>
  </si>
  <si>
    <t>civil collection interface to debt collectors</t>
  </si>
  <si>
    <t>Windows Server 2012 or later</t>
  </si>
  <si>
    <t>SQL Server 2012 or later</t>
  </si>
  <si>
    <t>web sites run on IIS and use Windows services and utilities</t>
  </si>
  <si>
    <t>longer term storage much cheaper on a NAS</t>
  </si>
  <si>
    <t>RAID</t>
  </si>
  <si>
    <t>4 x 5 TB drives</t>
  </si>
  <si>
    <t>4 x 2 TB drives</t>
  </si>
  <si>
    <t>Cables &amp; interface to camera</t>
  </si>
  <si>
    <t>does not require RAID</t>
  </si>
  <si>
    <t>Installation and setup</t>
  </si>
  <si>
    <t>Support (time and material basis)</t>
  </si>
  <si>
    <t>lookup resident name &amp; address based on registration number</t>
  </si>
  <si>
    <t>Training (sysadmin plus 2 operators)</t>
  </si>
  <si>
    <t>Windows Server 2012 licence (annual)</t>
  </si>
  <si>
    <t>SQL Server 2012 licence (annual)</t>
  </si>
  <si>
    <t>computer for web server</t>
  </si>
  <si>
    <t>computer for database server</t>
  </si>
  <si>
    <t>licence to use in perpetuity</t>
  </si>
  <si>
    <t>annual renewal (in arrears at 10%)</t>
  </si>
  <si>
    <t>customisation</t>
  </si>
  <si>
    <t>services</t>
  </si>
  <si>
    <t>Number</t>
  </si>
  <si>
    <t>RFID</t>
  </si>
  <si>
    <t>hand-held scanner</t>
  </si>
  <si>
    <t>biometric scanner</t>
  </si>
  <si>
    <t>Roads</t>
  </si>
  <si>
    <t>Zone</t>
  </si>
  <si>
    <t>Hotspots</t>
  </si>
  <si>
    <t>101 - 200m</t>
  </si>
  <si>
    <t>201 - 500m</t>
  </si>
  <si>
    <t>501 - 1000m</t>
  </si>
  <si>
    <t>1001m plus</t>
  </si>
  <si>
    <t>Residential areas</t>
  </si>
  <si>
    <t>Lanes - residents</t>
  </si>
  <si>
    <t>Lanes - visitors</t>
  </si>
  <si>
    <t>Residents</t>
  </si>
  <si>
    <t>2 vehicles</t>
  </si>
  <si>
    <t>3 or more vehicles</t>
  </si>
  <si>
    <t>Visitors / day</t>
  </si>
  <si>
    <t>Contractors /day</t>
  </si>
  <si>
    <t>Special needs</t>
  </si>
  <si>
    <t>Schools</t>
  </si>
  <si>
    <t>Hospitals / day care / frail care</t>
  </si>
  <si>
    <t>Shopping complexes</t>
  </si>
  <si>
    <t>1 vehicle / household</t>
  </si>
  <si>
    <t>Infrastructure</t>
  </si>
  <si>
    <t>Sports grounds</t>
  </si>
  <si>
    <t>WiFi</t>
  </si>
  <si>
    <t>FTTB</t>
  </si>
  <si>
    <t>Electrical reticulation</t>
  </si>
  <si>
    <t>Solar / renewable energy</t>
  </si>
  <si>
    <t>Control room</t>
  </si>
  <si>
    <t>Rules &amp; regulations</t>
  </si>
  <si>
    <t>Vehicle data</t>
  </si>
  <si>
    <t>Levies and penalties accounting</t>
  </si>
  <si>
    <t>Proforma Questionnaire &amp; Material list</t>
  </si>
  <si>
    <t>Requirements</t>
  </si>
  <si>
    <t>Main issues</t>
  </si>
  <si>
    <t>Crime spots</t>
  </si>
  <si>
    <t>Solutions</t>
  </si>
  <si>
    <t>Details</t>
  </si>
  <si>
    <t>speed</t>
  </si>
  <si>
    <t>ASD</t>
  </si>
  <si>
    <t>Semi-mobile camera sites - Community scope (budget indication)</t>
  </si>
  <si>
    <t>LED speed display sites - Community scope (budget indication)</t>
  </si>
  <si>
    <t>web site hosted on Community LAN</t>
  </si>
  <si>
    <t>upload penalties to Community levies accounting system</t>
  </si>
  <si>
    <t>Initially images can be stored on a Community data server</t>
  </si>
  <si>
    <t>Equipment training</t>
  </si>
  <si>
    <t>Computer system - (Community scope - budget indication only)</t>
  </si>
  <si>
    <t>Statiistical analysis of the community / estate</t>
  </si>
  <si>
    <t>Golf courses</t>
  </si>
  <si>
    <t>Security personnel</t>
  </si>
  <si>
    <t>Access control system</t>
  </si>
  <si>
    <t>Residents system</t>
  </si>
  <si>
    <t>Visitors system</t>
  </si>
  <si>
    <t>Spot speeding</t>
  </si>
  <si>
    <t>Driver education / warning</t>
  </si>
  <si>
    <t>Average speed</t>
  </si>
  <si>
    <t>Quantification of needs</t>
  </si>
  <si>
    <t>Solution - red letter board with camera</t>
  </si>
  <si>
    <t>Capital</t>
  </si>
  <si>
    <t xml:space="preserve">Annual </t>
  </si>
  <si>
    <t>Licence</t>
  </si>
  <si>
    <t>Solution - Average speed of distance cameras - two cameras per location</t>
  </si>
  <si>
    <t>Solution - semi-fixed automatic speed cameras - one moveable camera per 3 spots</t>
  </si>
  <si>
    <t>LED board and integrated camera</t>
  </si>
  <si>
    <t>Crime spot monitor cameras</t>
  </si>
  <si>
    <t>housing</t>
  </si>
  <si>
    <t>Image extraction software</t>
  </si>
  <si>
    <t>Annual licence</t>
  </si>
  <si>
    <t>LED display</t>
  </si>
  <si>
    <t>Licences for computer software</t>
  </si>
  <si>
    <t>Main (thoroughfare)</t>
  </si>
  <si>
    <t>Has the estate installed a private wirelss network?</t>
  </si>
  <si>
    <t>Has the estate installed a fibre optic network?</t>
  </si>
  <si>
    <t>Does the estate have accessible electric power along the roads?</t>
  </si>
  <si>
    <t>Does the estate use solar power for equipment road side?</t>
  </si>
  <si>
    <t>Do the rules &amp; regulations cover speeding and other violations?</t>
  </si>
  <si>
    <t>How many secuity personnel employed per shift?</t>
  </si>
  <si>
    <t>Computer systems / software packages</t>
  </si>
  <si>
    <t>Computer system / software package?</t>
  </si>
  <si>
    <t>How many locations need to be monitored 24/7?</t>
  </si>
  <si>
    <t>customisation:</t>
  </si>
  <si>
    <t>ASD camera sites  - Community scope (budget indication)</t>
  </si>
  <si>
    <t>Grand total</t>
  </si>
  <si>
    <t>ASD cameras</t>
  </si>
  <si>
    <t>LED  displays</t>
  </si>
  <si>
    <t>Crime spot cameras</t>
  </si>
  <si>
    <t>Computers, software, training, etc.</t>
  </si>
  <si>
    <t>Lanes - contractors</t>
  </si>
  <si>
    <t>Entrances</t>
  </si>
  <si>
    <t>These quantities are used in  the calculations below</t>
  </si>
  <si>
    <t>Price per</t>
  </si>
  <si>
    <t>Each</t>
  </si>
  <si>
    <t>Please provide details</t>
  </si>
  <si>
    <t>Answers</t>
  </si>
  <si>
    <t>Numbers</t>
  </si>
  <si>
    <t>length of road - less than 100m</t>
  </si>
  <si>
    <t>Households (total)</t>
  </si>
  <si>
    <t>How many places require continuous display of the speed of oncoming vehicles?</t>
  </si>
  <si>
    <t>Required Quantity</t>
  </si>
  <si>
    <t>Cost</t>
  </si>
  <si>
    <t>2 Semi-mobile housings</t>
  </si>
  <si>
    <t>2 Battery pack</t>
  </si>
  <si>
    <t>2 Carrying case, etc.</t>
  </si>
  <si>
    <t>1 Computer server, UPS</t>
  </si>
  <si>
    <t>2 SD card, Wifi, Fibre optic/LAN connection</t>
  </si>
  <si>
    <t>Sub-section summary</t>
  </si>
  <si>
    <t>Fibre or coaxial cable permanent reticulation is preferred for reliability and speed. WiFi will work</t>
  </si>
  <si>
    <t>Image storage for evidence</t>
  </si>
  <si>
    <t>Financial estimates (does not constitute an offer to purchase)</t>
  </si>
  <si>
    <t>Interceptor LED display board &amp; integrated speed Camera</t>
  </si>
  <si>
    <t>CCTV camera per lane</t>
  </si>
  <si>
    <t>Control room / CCTV monitoring</t>
  </si>
  <si>
    <t>Solution = CCTV cameras linked to your control room</t>
  </si>
  <si>
    <t>2 CCTV cameras</t>
  </si>
  <si>
    <t>CCTV Camera</t>
  </si>
  <si>
    <t>CCTV camera unit</t>
  </si>
  <si>
    <t>CCTV camera sites - Community scope (budget indication)</t>
  </si>
  <si>
    <t>CCTV</t>
  </si>
  <si>
    <t>video feed loader - CCTV</t>
  </si>
  <si>
    <t>clip registration numbers (after ANPR error or fail)</t>
  </si>
  <si>
    <t>On site support and training</t>
  </si>
  <si>
    <t>Man hours</t>
  </si>
  <si>
    <t>current time and material rates</t>
  </si>
  <si>
    <t>Travelling time</t>
  </si>
  <si>
    <t>Travelling expenses</t>
  </si>
  <si>
    <t>current AA rates</t>
  </si>
  <si>
    <t>All prices are exclusive of VAT and taxes</t>
  </si>
  <si>
    <t>Prices are budgetary and do not constitute a quotation</t>
  </si>
  <si>
    <t>Items marked community scope will have to be provided, unless a separate contract</t>
  </si>
  <si>
    <t>Cost summary</t>
  </si>
  <si>
    <t>Revision history = 2017-08-04;08/07;08/09;08/11</t>
  </si>
  <si>
    <t>Does the estate have a control room (CCTV monitors, computers, etc)?
Minimum road length 100m; minimum speed 20km/hour</t>
  </si>
  <si>
    <t>How many places require continuous monitoring of speed on roads passing special need facilities? Minimum road length 100m; minimum speed 20km/hour</t>
  </si>
  <si>
    <t xml:space="preserve">** Cameras can be moved from one site to another  </t>
  </si>
  <si>
    <t>In how many places is there dangerous speeding? **</t>
  </si>
  <si>
    <t>Community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</si>
</sst>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7" xfId="0" applyFont="1" applyBorder="1" applyAlignment="1">
      <alignment horizontal="right"/>
    </xf>
    <xf numFmtId="0" fontId="0" fillId="0" borderId="8" xfId="0" applyBorder="1"/>
    <xf numFmtId="0" fontId="0" fillId="0" borderId="0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0" xfId="0" applyFont="1" applyBorder="1"/>
    <xf numFmtId="0" fontId="0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0" xfId="0" applyFill="1" applyBorder="1"/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2" xfId="0" applyFill="1" applyBorder="1"/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0" fillId="0" borderId="8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1" fillId="0" borderId="3" xfId="0" applyNumberFormat="1" applyFont="1" applyBorder="1"/>
    <xf numFmtId="3" fontId="1" fillId="0" borderId="5" xfId="0" applyNumberFormat="1" applyFont="1" applyBorder="1"/>
    <xf numFmtId="3" fontId="1" fillId="0" borderId="5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left" indent="3"/>
    </xf>
    <xf numFmtId="0" fontId="0" fillId="0" borderId="14" xfId="0" applyBorder="1"/>
    <xf numFmtId="0" fontId="1" fillId="0" borderId="14" xfId="0" applyFont="1" applyBorder="1" applyAlignment="1">
      <alignment horizontal="center"/>
    </xf>
    <xf numFmtId="3" fontId="1" fillId="0" borderId="15" xfId="0" applyNumberFormat="1" applyFont="1" applyBorder="1"/>
    <xf numFmtId="9" fontId="0" fillId="0" borderId="0" xfId="0" applyNumberFormat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horizontal="right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2" borderId="0" xfId="0" applyFont="1" applyFill="1" applyProtection="1"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2"/>
  <sheetViews>
    <sheetView tabSelected="1" zoomScale="120" zoomScaleNormal="120" workbookViewId="0">
      <selection activeCell="C2" sqref="C2"/>
    </sheetView>
  </sheetViews>
  <sheetFormatPr baseColWidth="10" defaultRowHeight="16" x14ac:dyDescent="0.2"/>
  <cols>
    <col min="1" max="1" width="7.33203125" style="2" customWidth="1"/>
    <col min="2" max="2" width="26.5" customWidth="1"/>
    <col min="3" max="3" width="69.33203125" customWidth="1"/>
    <col min="4" max="4" width="10.6640625" style="1" customWidth="1"/>
    <col min="5" max="5" width="9.6640625" style="1" customWidth="1"/>
    <col min="6" max="6" width="9.83203125" style="1" customWidth="1"/>
    <col min="7" max="7" width="5.5" customWidth="1"/>
    <col min="8" max="8" width="9" customWidth="1"/>
    <col min="12" max="12" width="0" hidden="1" customWidth="1"/>
  </cols>
  <sheetData>
    <row r="1" spans="1:11" s="2" customFormat="1" x14ac:dyDescent="0.2">
      <c r="B1" s="2" t="s">
        <v>93</v>
      </c>
      <c r="D1" s="5"/>
      <c r="E1" s="5"/>
      <c r="F1" s="5"/>
    </row>
    <row r="2" spans="1:11" s="6" customFormat="1" x14ac:dyDescent="0.2">
      <c r="A2" s="2"/>
      <c r="C2" s="96" t="s">
        <v>196</v>
      </c>
      <c r="D2" s="8"/>
      <c r="E2" s="8"/>
      <c r="F2" s="8"/>
      <c r="H2" s="6" t="s">
        <v>191</v>
      </c>
    </row>
    <row r="3" spans="1:11" s="2" customFormat="1" x14ac:dyDescent="0.2">
      <c r="B3" s="2" t="s">
        <v>0</v>
      </c>
      <c r="D3" s="90" t="s">
        <v>155</v>
      </c>
      <c r="E3" s="90"/>
      <c r="F3" s="5"/>
      <c r="K3" s="3"/>
    </row>
    <row r="4" spans="1:11" s="2" customFormat="1" x14ac:dyDescent="0.2">
      <c r="C4" s="2" t="s">
        <v>108</v>
      </c>
      <c r="D4" s="5"/>
      <c r="E4" s="5"/>
      <c r="F4" s="5"/>
      <c r="H4" s="3"/>
      <c r="I4" s="3"/>
      <c r="J4" s="3"/>
      <c r="K4" s="16"/>
    </row>
    <row r="5" spans="1:11" s="2" customFormat="1" x14ac:dyDescent="0.2">
      <c r="A5" s="9" t="s">
        <v>149</v>
      </c>
      <c r="B5" s="9"/>
      <c r="C5" s="9"/>
      <c r="D5" s="74">
        <v>1</v>
      </c>
      <c r="E5" s="10"/>
      <c r="F5" s="10"/>
      <c r="G5" s="9"/>
      <c r="H5" s="11"/>
      <c r="I5" s="11"/>
      <c r="J5" s="11"/>
      <c r="K5" s="3"/>
    </row>
    <row r="6" spans="1:11" s="6" customFormat="1" x14ac:dyDescent="0.2">
      <c r="A6" s="2"/>
      <c r="B6" s="17" t="s">
        <v>71</v>
      </c>
      <c r="C6" s="17"/>
      <c r="D6" s="74">
        <v>1</v>
      </c>
      <c r="E6" s="45"/>
      <c r="F6" s="8"/>
      <c r="H6" s="7"/>
      <c r="I6" s="7"/>
      <c r="J6" s="7"/>
      <c r="K6" s="7"/>
    </row>
    <row r="7" spans="1:11" s="6" customFormat="1" x14ac:dyDescent="0.2">
      <c r="A7" s="2"/>
      <c r="B7" s="35"/>
      <c r="C7" s="35" t="s">
        <v>171</v>
      </c>
      <c r="D7" s="46"/>
      <c r="E7" s="75">
        <v>0</v>
      </c>
      <c r="F7" s="8"/>
      <c r="H7" s="7"/>
      <c r="I7" s="7"/>
      <c r="J7" s="7"/>
      <c r="K7" s="7"/>
    </row>
    <row r="8" spans="1:11" s="6" customFormat="1" x14ac:dyDescent="0.2">
      <c r="A8" s="2"/>
      <c r="B8" s="35"/>
      <c r="C8" s="35" t="s">
        <v>60</v>
      </c>
      <c r="D8" s="46"/>
      <c r="E8" s="75">
        <v>1</v>
      </c>
      <c r="F8" s="8"/>
      <c r="H8" s="7"/>
      <c r="I8" s="7"/>
      <c r="J8" s="7"/>
      <c r="K8" s="7"/>
    </row>
    <row r="9" spans="1:11" s="6" customFormat="1" x14ac:dyDescent="0.2">
      <c r="A9" s="2"/>
      <c r="B9" s="35"/>
      <c r="C9" s="35" t="s">
        <v>62</v>
      </c>
      <c r="D9" s="46"/>
      <c r="E9" s="75">
        <v>1</v>
      </c>
      <c r="F9" s="8"/>
      <c r="H9" s="7"/>
      <c r="I9" s="7"/>
      <c r="J9" s="7"/>
      <c r="K9" s="7"/>
    </row>
    <row r="10" spans="1:11" s="6" customFormat="1" x14ac:dyDescent="0.2">
      <c r="A10" s="2"/>
      <c r="B10" s="13"/>
      <c r="C10" s="13" t="s">
        <v>61</v>
      </c>
      <c r="D10" s="47"/>
      <c r="E10" s="76">
        <v>0</v>
      </c>
      <c r="F10" s="8"/>
      <c r="H10" s="7"/>
      <c r="I10" s="7"/>
      <c r="J10" s="7"/>
      <c r="K10" s="7"/>
    </row>
    <row r="11" spans="1:11" s="6" customFormat="1" x14ac:dyDescent="0.2">
      <c r="A11" s="2"/>
      <c r="B11" s="6" t="s">
        <v>72</v>
      </c>
      <c r="D11" s="75">
        <v>1</v>
      </c>
      <c r="E11" s="46"/>
      <c r="F11" s="8"/>
      <c r="H11" s="7"/>
      <c r="I11" s="7"/>
      <c r="J11" s="7"/>
      <c r="K11" s="7"/>
    </row>
    <row r="12" spans="1:11" s="6" customFormat="1" x14ac:dyDescent="0.2">
      <c r="A12" s="2"/>
      <c r="C12" s="6" t="s">
        <v>171</v>
      </c>
      <c r="D12" s="46"/>
      <c r="E12" s="75">
        <v>1</v>
      </c>
      <c r="F12" s="8"/>
      <c r="H12" s="7"/>
      <c r="I12" s="7"/>
      <c r="J12" s="7"/>
      <c r="K12" s="7"/>
    </row>
    <row r="13" spans="1:11" s="6" customFormat="1" x14ac:dyDescent="0.2">
      <c r="A13" s="2"/>
      <c r="C13" s="6" t="s">
        <v>60</v>
      </c>
      <c r="D13" s="46"/>
      <c r="E13" s="75">
        <v>0</v>
      </c>
      <c r="F13" s="8"/>
      <c r="H13" s="7"/>
      <c r="I13" s="7"/>
      <c r="J13" s="7"/>
      <c r="K13" s="7"/>
    </row>
    <row r="14" spans="1:11" s="6" customFormat="1" x14ac:dyDescent="0.2">
      <c r="A14" s="2"/>
      <c r="C14" s="6" t="s">
        <v>62</v>
      </c>
      <c r="D14" s="46"/>
      <c r="E14" s="75">
        <v>1</v>
      </c>
      <c r="F14" s="8"/>
      <c r="H14" s="7"/>
      <c r="I14" s="7"/>
      <c r="J14" s="7"/>
      <c r="K14" s="7"/>
    </row>
    <row r="15" spans="1:11" s="6" customFormat="1" x14ac:dyDescent="0.2">
      <c r="A15" s="2"/>
      <c r="B15" s="13"/>
      <c r="C15" s="13" t="s">
        <v>61</v>
      </c>
      <c r="D15" s="47"/>
      <c r="E15" s="76">
        <v>1</v>
      </c>
      <c r="F15" s="8"/>
      <c r="H15" s="7"/>
      <c r="I15" s="7"/>
      <c r="J15" s="7"/>
      <c r="K15" s="7"/>
    </row>
    <row r="16" spans="1:11" s="6" customFormat="1" x14ac:dyDescent="0.2">
      <c r="A16" s="2"/>
      <c r="B16" s="6" t="s">
        <v>148</v>
      </c>
      <c r="D16" s="75">
        <v>1</v>
      </c>
      <c r="E16" s="46"/>
      <c r="F16" s="8"/>
      <c r="H16" s="7"/>
      <c r="I16" s="7"/>
      <c r="J16" s="7"/>
      <c r="K16" s="7"/>
    </row>
    <row r="17" spans="1:11" s="6" customFormat="1" x14ac:dyDescent="0.2">
      <c r="A17" s="2"/>
      <c r="C17" s="6" t="s">
        <v>171</v>
      </c>
      <c r="D17" s="46"/>
      <c r="E17" s="75">
        <v>1</v>
      </c>
      <c r="F17" s="8"/>
      <c r="H17" s="7"/>
      <c r="I17" s="7"/>
      <c r="J17" s="7"/>
      <c r="K17" s="7"/>
    </row>
    <row r="18" spans="1:11" s="6" customFormat="1" x14ac:dyDescent="0.2">
      <c r="A18" s="2"/>
      <c r="C18" s="6" t="s">
        <v>60</v>
      </c>
      <c r="D18" s="46"/>
      <c r="E18" s="75">
        <v>0</v>
      </c>
      <c r="F18" s="8"/>
      <c r="H18" s="7"/>
      <c r="I18" s="7"/>
      <c r="J18" s="7"/>
      <c r="K18" s="7"/>
    </row>
    <row r="19" spans="1:11" s="6" customFormat="1" x14ac:dyDescent="0.2">
      <c r="A19" s="2"/>
      <c r="C19" s="6" t="s">
        <v>62</v>
      </c>
      <c r="D19" s="46"/>
      <c r="E19" s="75">
        <v>1</v>
      </c>
      <c r="F19" s="8"/>
      <c r="H19" s="7"/>
      <c r="I19" s="7"/>
      <c r="J19" s="7"/>
      <c r="K19" s="7"/>
    </row>
    <row r="20" spans="1:11" s="6" customFormat="1" x14ac:dyDescent="0.2">
      <c r="A20" s="2"/>
      <c r="B20" s="13"/>
      <c r="C20" s="13" t="s">
        <v>61</v>
      </c>
      <c r="D20" s="47"/>
      <c r="E20" s="76">
        <v>1</v>
      </c>
      <c r="F20" s="8"/>
      <c r="H20" s="7"/>
      <c r="I20" s="7"/>
      <c r="J20" s="7"/>
      <c r="K20" s="7"/>
    </row>
    <row r="21" spans="1:11" s="2" customFormat="1" x14ac:dyDescent="0.2">
      <c r="A21" s="2" t="s">
        <v>63</v>
      </c>
      <c r="D21" s="5" t="s">
        <v>59</v>
      </c>
      <c r="E21" s="5" t="s">
        <v>64</v>
      </c>
      <c r="F21" s="5" t="s">
        <v>65</v>
      </c>
      <c r="H21" s="3"/>
      <c r="I21" s="3"/>
      <c r="J21" s="3"/>
      <c r="K21" s="3"/>
    </row>
    <row r="22" spans="1:11" s="6" customFormat="1" x14ac:dyDescent="0.2">
      <c r="A22" s="2"/>
      <c r="B22" s="17" t="s">
        <v>131</v>
      </c>
      <c r="C22" s="17"/>
      <c r="D22" s="48"/>
      <c r="E22" s="49"/>
      <c r="F22" s="49"/>
      <c r="H22" s="7"/>
      <c r="I22" s="7"/>
      <c r="J22" s="7"/>
      <c r="K22" s="7"/>
    </row>
    <row r="23" spans="1:11" s="6" customFormat="1" x14ac:dyDescent="0.2">
      <c r="A23" s="2"/>
      <c r="B23" s="35"/>
      <c r="C23" s="35" t="s">
        <v>156</v>
      </c>
      <c r="D23" s="75">
        <v>1</v>
      </c>
      <c r="E23" s="75">
        <v>60</v>
      </c>
      <c r="F23" s="75"/>
      <c r="H23" s="7"/>
      <c r="I23" s="7"/>
      <c r="J23" s="7"/>
      <c r="K23" s="7"/>
    </row>
    <row r="24" spans="1:11" s="6" customFormat="1" x14ac:dyDescent="0.2">
      <c r="A24" s="2"/>
      <c r="B24" s="35"/>
      <c r="C24" s="35" t="s">
        <v>66</v>
      </c>
      <c r="D24" s="75">
        <v>10</v>
      </c>
      <c r="E24" s="75">
        <v>60</v>
      </c>
      <c r="F24" s="75">
        <v>2</v>
      </c>
      <c r="H24" s="7"/>
      <c r="I24" s="7"/>
      <c r="J24" s="7"/>
      <c r="K24" s="7"/>
    </row>
    <row r="25" spans="1:11" s="6" customFormat="1" x14ac:dyDescent="0.2">
      <c r="A25" s="2"/>
      <c r="B25" s="35"/>
      <c r="C25" s="35" t="s">
        <v>67</v>
      </c>
      <c r="D25" s="75">
        <v>10</v>
      </c>
      <c r="E25" s="75">
        <v>60</v>
      </c>
      <c r="F25" s="75">
        <v>2</v>
      </c>
      <c r="H25" s="7"/>
      <c r="I25" s="7"/>
      <c r="J25" s="7"/>
      <c r="K25" s="7"/>
    </row>
    <row r="26" spans="1:11" s="6" customFormat="1" x14ac:dyDescent="0.2">
      <c r="A26" s="2"/>
      <c r="B26" s="35"/>
      <c r="C26" s="35" t="s">
        <v>68</v>
      </c>
      <c r="D26" s="75">
        <v>5</v>
      </c>
      <c r="E26" s="75">
        <v>60</v>
      </c>
      <c r="F26" s="75">
        <v>2</v>
      </c>
      <c r="H26" s="7"/>
      <c r="I26" s="7"/>
      <c r="J26" s="7"/>
      <c r="K26" s="7"/>
    </row>
    <row r="27" spans="1:11" s="6" customFormat="1" x14ac:dyDescent="0.2">
      <c r="A27" s="2"/>
      <c r="B27" s="13"/>
      <c r="C27" s="13" t="s">
        <v>69</v>
      </c>
      <c r="D27" s="76">
        <v>1</v>
      </c>
      <c r="E27" s="76">
        <v>60</v>
      </c>
      <c r="F27" s="76">
        <v>2</v>
      </c>
      <c r="H27" s="7"/>
      <c r="I27" s="7"/>
      <c r="J27" s="7"/>
      <c r="K27" s="7"/>
    </row>
    <row r="28" spans="1:11" s="6" customFormat="1" x14ac:dyDescent="0.2">
      <c r="A28" s="2"/>
      <c r="D28" s="29"/>
      <c r="E28" s="8"/>
      <c r="F28" s="8"/>
      <c r="H28" s="7"/>
      <c r="I28" s="7"/>
      <c r="J28" s="7"/>
      <c r="K28" s="7"/>
    </row>
    <row r="29" spans="1:11" s="6" customFormat="1" x14ac:dyDescent="0.2">
      <c r="A29" s="2"/>
      <c r="B29" s="17" t="s">
        <v>70</v>
      </c>
      <c r="C29" s="17"/>
      <c r="D29" s="48"/>
      <c r="E29" s="49"/>
      <c r="F29" s="49"/>
      <c r="H29" s="7"/>
      <c r="I29" s="7"/>
      <c r="J29" s="7"/>
      <c r="K29" s="7"/>
    </row>
    <row r="30" spans="1:11" s="6" customFormat="1" x14ac:dyDescent="0.2">
      <c r="A30" s="2"/>
      <c r="B30" s="35"/>
      <c r="C30" s="35" t="s">
        <v>156</v>
      </c>
      <c r="D30" s="75">
        <v>25</v>
      </c>
      <c r="E30" s="75">
        <v>40</v>
      </c>
      <c r="F30" s="75"/>
      <c r="H30" s="7"/>
      <c r="I30" s="7"/>
      <c r="J30" s="7"/>
      <c r="K30" s="7"/>
    </row>
    <row r="31" spans="1:11" s="6" customFormat="1" x14ac:dyDescent="0.2">
      <c r="A31" s="2"/>
      <c r="B31" s="35"/>
      <c r="C31" s="35" t="s">
        <v>66</v>
      </c>
      <c r="D31" s="75">
        <v>10</v>
      </c>
      <c r="E31" s="75">
        <v>40</v>
      </c>
      <c r="F31" s="75"/>
      <c r="H31" s="7"/>
      <c r="I31" s="7"/>
      <c r="J31" s="7"/>
      <c r="K31" s="7"/>
    </row>
    <row r="32" spans="1:11" s="6" customFormat="1" x14ac:dyDescent="0.2">
      <c r="A32" s="2"/>
      <c r="B32" s="35"/>
      <c r="C32" s="35" t="s">
        <v>67</v>
      </c>
      <c r="D32" s="75">
        <v>5</v>
      </c>
      <c r="E32" s="75">
        <v>40</v>
      </c>
      <c r="F32" s="75">
        <v>2</v>
      </c>
      <c r="H32" s="7"/>
      <c r="I32" s="7"/>
      <c r="J32" s="7"/>
      <c r="K32" s="7"/>
    </row>
    <row r="33" spans="1:11" s="6" customFormat="1" x14ac:dyDescent="0.2">
      <c r="A33" s="2"/>
      <c r="B33" s="35"/>
      <c r="C33" s="35" t="s">
        <v>68</v>
      </c>
      <c r="D33" s="75">
        <v>0</v>
      </c>
      <c r="E33" s="75">
        <v>40</v>
      </c>
      <c r="F33" s="75"/>
      <c r="H33" s="7"/>
      <c r="I33" s="7"/>
      <c r="J33" s="7"/>
      <c r="K33" s="7"/>
    </row>
    <row r="34" spans="1:11" s="6" customFormat="1" x14ac:dyDescent="0.2">
      <c r="A34" s="2"/>
      <c r="B34" s="13"/>
      <c r="C34" s="13" t="s">
        <v>69</v>
      </c>
      <c r="D34" s="76">
        <v>0</v>
      </c>
      <c r="E34" s="76">
        <v>40</v>
      </c>
      <c r="F34" s="76"/>
      <c r="H34" s="7"/>
      <c r="I34" s="7"/>
      <c r="J34" s="7"/>
      <c r="K34" s="7"/>
    </row>
    <row r="35" spans="1:11" s="6" customFormat="1" x14ac:dyDescent="0.2">
      <c r="A35" s="2" t="s">
        <v>73</v>
      </c>
      <c r="D35" s="91" t="s">
        <v>155</v>
      </c>
      <c r="E35" s="91"/>
      <c r="F35" s="5"/>
      <c r="H35" s="7"/>
      <c r="I35" s="7"/>
      <c r="J35" s="7"/>
      <c r="K35" s="7"/>
    </row>
    <row r="36" spans="1:11" s="6" customFormat="1" x14ac:dyDescent="0.2">
      <c r="A36" s="2"/>
      <c r="B36" s="17" t="s">
        <v>157</v>
      </c>
      <c r="C36" s="17"/>
      <c r="D36" s="74">
        <v>200</v>
      </c>
      <c r="E36" s="45"/>
      <c r="F36" s="8"/>
      <c r="H36" s="7"/>
      <c r="I36" s="7"/>
      <c r="J36" s="7"/>
      <c r="K36" s="7"/>
    </row>
    <row r="37" spans="1:11" s="6" customFormat="1" x14ac:dyDescent="0.2">
      <c r="A37" s="2"/>
      <c r="B37" s="35"/>
      <c r="C37" s="35" t="s">
        <v>82</v>
      </c>
      <c r="D37" s="46"/>
      <c r="E37" s="75">
        <v>50</v>
      </c>
      <c r="F37" s="8"/>
      <c r="H37" s="7"/>
      <c r="I37" s="7"/>
      <c r="J37" s="7"/>
      <c r="K37" s="7"/>
    </row>
    <row r="38" spans="1:11" s="6" customFormat="1" x14ac:dyDescent="0.2">
      <c r="A38" s="2"/>
      <c r="B38" s="35"/>
      <c r="C38" s="35" t="s">
        <v>74</v>
      </c>
      <c r="D38" s="46"/>
      <c r="E38" s="75">
        <v>125</v>
      </c>
      <c r="F38" s="8"/>
      <c r="H38" s="7"/>
      <c r="I38" s="7"/>
      <c r="J38" s="7"/>
      <c r="K38" s="7"/>
    </row>
    <row r="39" spans="1:11" s="6" customFormat="1" x14ac:dyDescent="0.2">
      <c r="A39" s="2"/>
      <c r="B39" s="35"/>
      <c r="C39" s="35" t="s">
        <v>75</v>
      </c>
      <c r="D39" s="46"/>
      <c r="E39" s="75">
        <v>25</v>
      </c>
      <c r="F39" s="8"/>
      <c r="H39" s="7"/>
      <c r="I39" s="7"/>
      <c r="J39" s="7"/>
      <c r="K39" s="7"/>
    </row>
    <row r="40" spans="1:11" s="6" customFormat="1" x14ac:dyDescent="0.2">
      <c r="A40" s="2"/>
      <c r="B40" s="35" t="s">
        <v>76</v>
      </c>
      <c r="C40" s="35"/>
      <c r="D40" s="75">
        <v>300</v>
      </c>
      <c r="E40" s="46"/>
      <c r="F40" s="8"/>
      <c r="H40" s="7"/>
      <c r="I40" s="7"/>
      <c r="J40" s="7"/>
      <c r="K40" s="7"/>
    </row>
    <row r="41" spans="1:11" s="6" customFormat="1" x14ac:dyDescent="0.2">
      <c r="A41" s="2"/>
      <c r="B41" s="13" t="s">
        <v>77</v>
      </c>
      <c r="C41" s="13"/>
      <c r="D41" s="76">
        <v>25</v>
      </c>
      <c r="E41" s="47"/>
      <c r="F41" s="8"/>
      <c r="H41" s="7"/>
      <c r="I41" s="7"/>
      <c r="J41" s="7"/>
      <c r="K41" s="7"/>
    </row>
    <row r="42" spans="1:11" s="6" customFormat="1" x14ac:dyDescent="0.2">
      <c r="A42" s="2" t="s">
        <v>78</v>
      </c>
      <c r="D42" s="29"/>
      <c r="E42" s="8"/>
      <c r="F42" s="8"/>
      <c r="H42" s="7"/>
      <c r="I42" s="7"/>
      <c r="J42" s="7"/>
      <c r="K42" s="7"/>
    </row>
    <row r="43" spans="1:11" s="6" customFormat="1" x14ac:dyDescent="0.2">
      <c r="A43" s="2"/>
      <c r="B43" s="17" t="s">
        <v>84</v>
      </c>
      <c r="C43" s="17"/>
      <c r="D43" s="74">
        <v>2</v>
      </c>
      <c r="E43" s="8"/>
      <c r="F43" s="8"/>
      <c r="H43" s="7"/>
      <c r="I43" s="7"/>
      <c r="J43" s="7"/>
      <c r="K43" s="7"/>
    </row>
    <row r="44" spans="1:11" s="6" customFormat="1" x14ac:dyDescent="0.2">
      <c r="A44" s="2"/>
      <c r="B44" s="35" t="s">
        <v>109</v>
      </c>
      <c r="C44" s="35"/>
      <c r="D44" s="75">
        <v>0</v>
      </c>
      <c r="E44" s="8"/>
      <c r="F44" s="8"/>
      <c r="H44" s="7"/>
      <c r="I44" s="7"/>
      <c r="J44" s="7"/>
      <c r="K44" s="7"/>
    </row>
    <row r="45" spans="1:11" s="6" customFormat="1" x14ac:dyDescent="0.2">
      <c r="A45" s="2"/>
      <c r="B45" s="35" t="s">
        <v>79</v>
      </c>
      <c r="C45" s="35"/>
      <c r="D45" s="75">
        <v>2</v>
      </c>
      <c r="E45" s="8"/>
      <c r="F45" s="8"/>
      <c r="H45" s="7"/>
      <c r="I45" s="7"/>
      <c r="J45" s="7"/>
      <c r="K45" s="7"/>
    </row>
    <row r="46" spans="1:11" s="6" customFormat="1" x14ac:dyDescent="0.2">
      <c r="A46" s="2"/>
      <c r="B46" s="35" t="s">
        <v>80</v>
      </c>
      <c r="C46" s="35"/>
      <c r="D46" s="75">
        <v>1</v>
      </c>
      <c r="E46" s="8"/>
      <c r="F46" s="8"/>
      <c r="H46" s="7"/>
      <c r="I46" s="7"/>
      <c r="J46" s="7"/>
      <c r="K46" s="7"/>
    </row>
    <row r="47" spans="1:11" s="6" customFormat="1" x14ac:dyDescent="0.2">
      <c r="A47" s="2"/>
      <c r="B47" s="13" t="s">
        <v>81</v>
      </c>
      <c r="C47" s="13"/>
      <c r="D47" s="76">
        <v>2</v>
      </c>
      <c r="E47" s="8"/>
      <c r="F47" s="8"/>
      <c r="H47" s="7"/>
      <c r="I47" s="7"/>
      <c r="J47" s="7"/>
      <c r="K47" s="7"/>
    </row>
    <row r="48" spans="1:11" s="6" customFormat="1" x14ac:dyDescent="0.2">
      <c r="A48" s="2" t="s">
        <v>83</v>
      </c>
      <c r="D48" s="92" t="s">
        <v>154</v>
      </c>
      <c r="E48" s="92"/>
      <c r="F48" s="92"/>
      <c r="G48" s="92"/>
      <c r="H48" s="92"/>
      <c r="I48" s="7"/>
      <c r="J48" s="7"/>
      <c r="K48" s="7"/>
    </row>
    <row r="49" spans="1:11" s="6" customFormat="1" x14ac:dyDescent="0.2">
      <c r="A49" s="2"/>
      <c r="B49" s="17" t="s">
        <v>85</v>
      </c>
      <c r="C49" s="17" t="s">
        <v>132</v>
      </c>
      <c r="D49" s="77"/>
      <c r="E49" s="78"/>
      <c r="F49" s="78"/>
      <c r="G49" s="79"/>
      <c r="H49" s="80"/>
      <c r="I49" s="7"/>
      <c r="J49" s="7"/>
      <c r="K49" s="7"/>
    </row>
    <row r="50" spans="1:11" s="6" customFormat="1" x14ac:dyDescent="0.2">
      <c r="A50" s="2"/>
      <c r="B50" s="35" t="s">
        <v>86</v>
      </c>
      <c r="C50" s="35" t="s">
        <v>133</v>
      </c>
      <c r="D50" s="81"/>
      <c r="E50" s="82"/>
      <c r="F50" s="82"/>
      <c r="G50" s="83"/>
      <c r="H50" s="84"/>
      <c r="I50" s="7"/>
      <c r="J50" s="7"/>
      <c r="K50" s="7"/>
    </row>
    <row r="51" spans="1:11" s="6" customFormat="1" x14ac:dyDescent="0.2">
      <c r="A51" s="2"/>
      <c r="B51" s="35" t="s">
        <v>87</v>
      </c>
      <c r="C51" s="35" t="s">
        <v>134</v>
      </c>
      <c r="D51" s="81"/>
      <c r="E51" s="82"/>
      <c r="F51" s="82"/>
      <c r="G51" s="83"/>
      <c r="H51" s="84"/>
      <c r="I51" s="7"/>
      <c r="J51" s="7"/>
      <c r="K51" s="7"/>
    </row>
    <row r="52" spans="1:11" s="6" customFormat="1" x14ac:dyDescent="0.2">
      <c r="A52" s="2"/>
      <c r="B52" s="35" t="s">
        <v>88</v>
      </c>
      <c r="C52" s="35" t="s">
        <v>135</v>
      </c>
      <c r="D52" s="81"/>
      <c r="E52" s="82"/>
      <c r="F52" s="82"/>
      <c r="G52" s="83"/>
      <c r="H52" s="84"/>
      <c r="I52" s="7"/>
      <c r="J52" s="7"/>
      <c r="K52" s="7"/>
    </row>
    <row r="53" spans="1:11" s="6" customFormat="1" ht="32" x14ac:dyDescent="0.2">
      <c r="A53" s="2"/>
      <c r="B53" s="35" t="s">
        <v>89</v>
      </c>
      <c r="C53" s="89" t="s">
        <v>192</v>
      </c>
      <c r="D53" s="81"/>
      <c r="E53" s="82"/>
      <c r="F53" s="82"/>
      <c r="G53" s="83"/>
      <c r="H53" s="84"/>
      <c r="I53" s="7"/>
      <c r="J53" s="7"/>
      <c r="K53" s="7"/>
    </row>
    <row r="54" spans="1:11" s="6" customFormat="1" x14ac:dyDescent="0.2">
      <c r="A54" s="2"/>
      <c r="B54" s="35" t="s">
        <v>90</v>
      </c>
      <c r="C54" s="35" t="s">
        <v>136</v>
      </c>
      <c r="D54" s="81"/>
      <c r="E54" s="82"/>
      <c r="F54" s="82"/>
      <c r="G54" s="83"/>
      <c r="H54" s="84"/>
      <c r="I54" s="7"/>
      <c r="J54" s="7"/>
      <c r="K54" s="7"/>
    </row>
    <row r="55" spans="1:11" s="6" customFormat="1" x14ac:dyDescent="0.2">
      <c r="A55" s="2"/>
      <c r="B55" s="13" t="s">
        <v>110</v>
      </c>
      <c r="C55" s="13" t="s">
        <v>137</v>
      </c>
      <c r="D55" s="85"/>
      <c r="E55" s="86"/>
      <c r="F55" s="86"/>
      <c r="G55" s="87"/>
      <c r="H55" s="88"/>
      <c r="I55" s="7"/>
      <c r="J55" s="7"/>
      <c r="K55" s="7"/>
    </row>
    <row r="56" spans="1:11" s="6" customFormat="1" x14ac:dyDescent="0.2">
      <c r="A56" s="2" t="s">
        <v>138</v>
      </c>
      <c r="D56" s="30"/>
      <c r="E56" s="8"/>
      <c r="F56" s="8"/>
      <c r="H56" s="7"/>
      <c r="I56" s="7"/>
      <c r="J56" s="7"/>
      <c r="K56" s="7"/>
    </row>
    <row r="57" spans="1:11" s="6" customFormat="1" x14ac:dyDescent="0.2">
      <c r="A57" s="2"/>
      <c r="B57" s="17" t="s">
        <v>111</v>
      </c>
      <c r="C57" s="17" t="s">
        <v>153</v>
      </c>
      <c r="D57" s="77"/>
      <c r="E57" s="78"/>
      <c r="F57" s="78"/>
      <c r="G57" s="79"/>
      <c r="H57" s="80"/>
      <c r="I57" s="7"/>
      <c r="J57" s="7"/>
      <c r="K57" s="7"/>
    </row>
    <row r="58" spans="1:11" s="6" customFormat="1" x14ac:dyDescent="0.2">
      <c r="A58" s="2"/>
      <c r="B58" s="35" t="s">
        <v>172</v>
      </c>
      <c r="C58" s="35" t="s">
        <v>153</v>
      </c>
      <c r="D58" s="81"/>
      <c r="E58" s="82"/>
      <c r="F58" s="82"/>
      <c r="G58" s="83"/>
      <c r="H58" s="84"/>
      <c r="I58" s="7"/>
      <c r="J58" s="7"/>
      <c r="K58" s="7"/>
    </row>
    <row r="59" spans="1:11" s="6" customFormat="1" x14ac:dyDescent="0.2">
      <c r="A59" s="2"/>
      <c r="B59" s="35" t="s">
        <v>112</v>
      </c>
      <c r="C59" s="35" t="s">
        <v>139</v>
      </c>
      <c r="D59" s="81"/>
      <c r="E59" s="82"/>
      <c r="F59" s="82"/>
      <c r="G59" s="83"/>
      <c r="H59" s="84"/>
      <c r="I59" s="7"/>
      <c r="J59" s="7"/>
      <c r="K59" s="7"/>
    </row>
    <row r="60" spans="1:11" s="6" customFormat="1" x14ac:dyDescent="0.2">
      <c r="A60" s="2"/>
      <c r="B60" s="35" t="s">
        <v>113</v>
      </c>
      <c r="C60" s="35" t="s">
        <v>139</v>
      </c>
      <c r="D60" s="81"/>
      <c r="E60" s="82"/>
      <c r="F60" s="82"/>
      <c r="G60" s="83"/>
      <c r="H60" s="84"/>
      <c r="I60" s="7"/>
      <c r="J60" s="7"/>
      <c r="K60" s="7"/>
    </row>
    <row r="61" spans="1:11" s="6" customFormat="1" x14ac:dyDescent="0.2">
      <c r="A61" s="2"/>
      <c r="B61" s="35" t="s">
        <v>91</v>
      </c>
      <c r="C61" s="35" t="s">
        <v>139</v>
      </c>
      <c r="D61" s="81"/>
      <c r="E61" s="82"/>
      <c r="F61" s="82"/>
      <c r="G61" s="83"/>
      <c r="H61" s="84"/>
      <c r="I61" s="7"/>
      <c r="J61" s="7"/>
      <c r="K61" s="7"/>
    </row>
    <row r="62" spans="1:11" s="6" customFormat="1" x14ac:dyDescent="0.2">
      <c r="A62" s="12"/>
      <c r="B62" s="13" t="s">
        <v>92</v>
      </c>
      <c r="C62" s="13" t="s">
        <v>139</v>
      </c>
      <c r="D62" s="85"/>
      <c r="E62" s="86"/>
      <c r="F62" s="86"/>
      <c r="G62" s="87"/>
      <c r="H62" s="88"/>
      <c r="I62" s="15"/>
      <c r="J62" s="15"/>
      <c r="K62" s="15"/>
    </row>
    <row r="63" spans="1:11" s="6" customFormat="1" x14ac:dyDescent="0.2">
      <c r="A63" s="2"/>
      <c r="D63" s="8"/>
      <c r="E63" s="8"/>
      <c r="F63" s="8"/>
      <c r="H63" s="7"/>
      <c r="I63" s="7"/>
      <c r="J63" s="7"/>
      <c r="K63" s="7"/>
    </row>
    <row r="64" spans="1:11" s="2" customFormat="1" x14ac:dyDescent="0.2">
      <c r="A64" s="36"/>
      <c r="B64" s="9" t="s">
        <v>94</v>
      </c>
      <c r="C64" s="9" t="s">
        <v>117</v>
      </c>
      <c r="D64" s="10"/>
      <c r="E64" s="10"/>
      <c r="F64" s="37"/>
      <c r="H64" s="3"/>
      <c r="I64" s="3"/>
      <c r="J64" s="3"/>
      <c r="K64" s="3"/>
    </row>
    <row r="65" spans="1:12" s="2" customFormat="1" x14ac:dyDescent="0.2">
      <c r="A65" s="38" t="s">
        <v>95</v>
      </c>
      <c r="B65" s="39"/>
      <c r="C65" s="39" t="s">
        <v>98</v>
      </c>
      <c r="D65" s="22"/>
      <c r="E65" s="93" t="s">
        <v>159</v>
      </c>
      <c r="F65" s="94"/>
      <c r="H65" s="3"/>
      <c r="I65" s="3"/>
      <c r="J65" s="3"/>
      <c r="K65" s="3"/>
    </row>
    <row r="66" spans="1:12" s="6" customFormat="1" x14ac:dyDescent="0.2">
      <c r="A66" s="42">
        <v>1</v>
      </c>
      <c r="B66" s="35" t="s">
        <v>114</v>
      </c>
      <c r="C66" s="35" t="s">
        <v>195</v>
      </c>
      <c r="D66" s="40"/>
      <c r="E66" s="74">
        <v>8</v>
      </c>
      <c r="F66" s="49"/>
      <c r="H66" s="44" t="s">
        <v>194</v>
      </c>
      <c r="I66" s="7"/>
      <c r="J66" s="7"/>
      <c r="K66" s="7"/>
    </row>
    <row r="67" spans="1:12" s="6" customFormat="1" x14ac:dyDescent="0.2">
      <c r="A67" s="42"/>
      <c r="B67" s="35"/>
      <c r="C67" s="35" t="s">
        <v>123</v>
      </c>
      <c r="D67" s="40"/>
      <c r="E67" s="50"/>
      <c r="F67" s="75">
        <v>3</v>
      </c>
      <c r="H67" s="44" t="s">
        <v>150</v>
      </c>
      <c r="I67" s="7"/>
      <c r="J67" s="7"/>
      <c r="K67" s="7"/>
    </row>
    <row r="68" spans="1:12" s="6" customFormat="1" x14ac:dyDescent="0.2">
      <c r="A68" s="42">
        <v>2</v>
      </c>
      <c r="B68" s="35" t="s">
        <v>115</v>
      </c>
      <c r="C68" s="35" t="s">
        <v>158</v>
      </c>
      <c r="D68" s="40"/>
      <c r="E68" s="75">
        <v>5</v>
      </c>
      <c r="F68" s="50"/>
      <c r="H68" s="7"/>
      <c r="I68" s="7"/>
      <c r="J68" s="7"/>
      <c r="K68" s="7"/>
    </row>
    <row r="69" spans="1:12" s="6" customFormat="1" x14ac:dyDescent="0.2">
      <c r="A69" s="42"/>
      <c r="B69" s="35"/>
      <c r="C69" s="35" t="s">
        <v>118</v>
      </c>
      <c r="D69" s="40"/>
      <c r="E69" s="50"/>
      <c r="F69" s="75">
        <v>5</v>
      </c>
      <c r="H69" s="7"/>
      <c r="I69" s="7"/>
      <c r="J69" s="7"/>
      <c r="K69" s="7"/>
    </row>
    <row r="70" spans="1:12" s="6" customFormat="1" x14ac:dyDescent="0.2">
      <c r="A70" s="42">
        <v>3</v>
      </c>
      <c r="B70" s="35" t="s">
        <v>116</v>
      </c>
      <c r="C70" s="95" t="s">
        <v>193</v>
      </c>
      <c r="D70" s="40"/>
      <c r="E70" s="75">
        <v>4</v>
      </c>
      <c r="F70" s="50"/>
      <c r="H70" s="7"/>
      <c r="I70" s="7"/>
      <c r="J70" s="7"/>
      <c r="K70" s="7"/>
    </row>
    <row r="71" spans="1:12" s="6" customFormat="1" x14ac:dyDescent="0.2">
      <c r="A71" s="42"/>
      <c r="B71" s="35"/>
      <c r="C71" s="95"/>
      <c r="D71" s="40"/>
      <c r="E71" s="50"/>
      <c r="F71" s="50"/>
      <c r="H71" s="7"/>
      <c r="I71" s="7"/>
      <c r="J71" s="7"/>
      <c r="K71" s="7"/>
    </row>
    <row r="72" spans="1:12" s="6" customFormat="1" x14ac:dyDescent="0.2">
      <c r="A72" s="42"/>
      <c r="B72" s="35"/>
      <c r="C72" s="35" t="s">
        <v>122</v>
      </c>
      <c r="D72" s="40"/>
      <c r="E72" s="50"/>
      <c r="F72" s="75">
        <v>4</v>
      </c>
      <c r="H72" s="7"/>
      <c r="I72" s="7"/>
      <c r="J72" s="7"/>
      <c r="K72" s="7"/>
    </row>
    <row r="73" spans="1:12" s="6" customFormat="1" x14ac:dyDescent="0.2">
      <c r="A73" s="42">
        <v>4</v>
      </c>
      <c r="B73" s="35" t="s">
        <v>96</v>
      </c>
      <c r="C73" s="35" t="s">
        <v>140</v>
      </c>
      <c r="D73" s="40"/>
      <c r="E73" s="75">
        <v>8</v>
      </c>
      <c r="F73" s="50"/>
      <c r="H73" s="7"/>
      <c r="I73" s="7"/>
      <c r="J73" s="7"/>
      <c r="K73" s="7"/>
    </row>
    <row r="74" spans="1:12" s="6" customFormat="1" x14ac:dyDescent="0.2">
      <c r="A74" s="43"/>
      <c r="B74" s="13"/>
      <c r="C74" s="13" t="s">
        <v>173</v>
      </c>
      <c r="D74" s="14"/>
      <c r="E74" s="51"/>
      <c r="F74" s="76">
        <v>8</v>
      </c>
      <c r="H74" s="7"/>
      <c r="I74" s="7"/>
      <c r="J74" s="7"/>
      <c r="K74" s="7"/>
    </row>
    <row r="75" spans="1:12" s="6" customFormat="1" x14ac:dyDescent="0.2">
      <c r="A75" s="5"/>
      <c r="D75" s="8"/>
      <c r="E75" s="8"/>
      <c r="F75" s="8"/>
      <c r="H75" s="7"/>
      <c r="I75" s="7"/>
      <c r="J75" s="7"/>
      <c r="K75" s="7"/>
    </row>
    <row r="76" spans="1:12" s="35" customFormat="1" x14ac:dyDescent="0.2">
      <c r="A76" s="10"/>
      <c r="B76" s="17"/>
      <c r="C76" s="17"/>
      <c r="D76" s="18"/>
      <c r="E76" s="18"/>
      <c r="F76" s="18"/>
      <c r="G76" s="17"/>
      <c r="H76" s="52"/>
      <c r="I76" s="57" t="s">
        <v>151</v>
      </c>
      <c r="J76" s="57" t="s">
        <v>119</v>
      </c>
      <c r="K76" s="57" t="s">
        <v>120</v>
      </c>
    </row>
    <row r="77" spans="1:12" s="35" customFormat="1" x14ac:dyDescent="0.2">
      <c r="A77" s="12"/>
      <c r="B77" s="12" t="s">
        <v>97</v>
      </c>
      <c r="C77" s="12" t="s">
        <v>169</v>
      </c>
      <c r="D77" s="14"/>
      <c r="E77" s="14"/>
      <c r="F77" s="14"/>
      <c r="G77" s="13"/>
      <c r="H77" s="33" t="s">
        <v>1</v>
      </c>
      <c r="I77" s="58" t="s">
        <v>152</v>
      </c>
      <c r="J77" s="58" t="s">
        <v>160</v>
      </c>
      <c r="K77" s="58" t="s">
        <v>121</v>
      </c>
    </row>
    <row r="78" spans="1:12" x14ac:dyDescent="0.2">
      <c r="A78" s="4" t="s">
        <v>8</v>
      </c>
      <c r="H78" s="34"/>
      <c r="I78" s="59"/>
      <c r="J78" s="59"/>
      <c r="K78" s="59"/>
    </row>
    <row r="79" spans="1:12" x14ac:dyDescent="0.2">
      <c r="A79" s="5"/>
      <c r="B79" t="s">
        <v>2</v>
      </c>
      <c r="H79" s="66">
        <f>F67</f>
        <v>3</v>
      </c>
      <c r="I79" s="59">
        <v>215000</v>
      </c>
      <c r="J79" s="59">
        <f>H79*I79</f>
        <v>645000</v>
      </c>
      <c r="K79" s="59"/>
      <c r="L79" s="73">
        <v>0.1</v>
      </c>
    </row>
    <row r="80" spans="1:12" x14ac:dyDescent="0.2">
      <c r="A80" s="5"/>
      <c r="C80" t="s">
        <v>5</v>
      </c>
      <c r="H80" s="66"/>
      <c r="I80" s="59"/>
      <c r="J80" s="59"/>
      <c r="K80" s="59"/>
    </row>
    <row r="81" spans="1:11" x14ac:dyDescent="0.2">
      <c r="A81" s="5"/>
      <c r="C81" s="28" t="s">
        <v>11</v>
      </c>
      <c r="H81" s="66"/>
      <c r="I81" s="59"/>
      <c r="J81" s="59"/>
      <c r="K81" s="59"/>
    </row>
    <row r="82" spans="1:11" x14ac:dyDescent="0.2">
      <c r="A82" s="5"/>
      <c r="C82" s="28" t="s">
        <v>3</v>
      </c>
      <c r="H82" s="66"/>
      <c r="I82" s="59"/>
      <c r="J82" s="59"/>
      <c r="K82" s="59"/>
    </row>
    <row r="83" spans="1:11" x14ac:dyDescent="0.2">
      <c r="A83" s="5"/>
      <c r="C83" s="28" t="s">
        <v>12</v>
      </c>
      <c r="H83" s="66"/>
      <c r="I83" s="59"/>
      <c r="J83" s="59"/>
      <c r="K83" s="59"/>
    </row>
    <row r="84" spans="1:11" x14ac:dyDescent="0.2">
      <c r="A84" s="5"/>
      <c r="C84" s="28" t="s">
        <v>4</v>
      </c>
      <c r="H84" s="66"/>
      <c r="I84" s="59"/>
      <c r="J84" s="59"/>
      <c r="K84" s="59"/>
    </row>
    <row r="85" spans="1:11" x14ac:dyDescent="0.2">
      <c r="A85" s="5"/>
      <c r="C85" s="28" t="s">
        <v>6</v>
      </c>
      <c r="H85" s="66"/>
      <c r="I85" s="59"/>
      <c r="J85" s="59"/>
      <c r="K85" s="59"/>
    </row>
    <row r="86" spans="1:11" x14ac:dyDescent="0.2">
      <c r="A86" s="5"/>
      <c r="C86" s="28" t="s">
        <v>7</v>
      </c>
      <c r="H86" s="66"/>
      <c r="I86" s="59"/>
      <c r="J86" s="59"/>
      <c r="K86" s="59"/>
    </row>
    <row r="87" spans="1:11" x14ac:dyDescent="0.2">
      <c r="A87" s="5"/>
      <c r="B87" t="s">
        <v>9</v>
      </c>
      <c r="H87" s="66">
        <f>$H$79</f>
        <v>3</v>
      </c>
      <c r="I87" s="59">
        <v>1000</v>
      </c>
      <c r="J87" s="59">
        <f>H87*I87</f>
        <v>3000</v>
      </c>
      <c r="K87" s="59"/>
    </row>
    <row r="88" spans="1:11" x14ac:dyDescent="0.2">
      <c r="A88" s="5"/>
      <c r="C88" t="s">
        <v>22</v>
      </c>
      <c r="H88" s="66"/>
      <c r="I88" s="59"/>
      <c r="J88" s="59"/>
      <c r="K88" s="59"/>
    </row>
    <row r="89" spans="1:11" x14ac:dyDescent="0.2">
      <c r="A89" s="5"/>
      <c r="H89" s="66"/>
      <c r="I89" s="59"/>
      <c r="J89" s="59"/>
      <c r="K89" s="59"/>
    </row>
    <row r="90" spans="1:11" x14ac:dyDescent="0.2">
      <c r="A90" s="5"/>
      <c r="B90" t="s">
        <v>101</v>
      </c>
      <c r="H90" s="66"/>
      <c r="I90" s="59"/>
      <c r="J90" s="59"/>
      <c r="K90" s="59"/>
    </row>
    <row r="91" spans="1:11" x14ac:dyDescent="0.2">
      <c r="A91" s="5"/>
      <c r="C91" t="s">
        <v>13</v>
      </c>
      <c r="H91" s="66">
        <v>0</v>
      </c>
      <c r="I91" s="59">
        <v>1000</v>
      </c>
      <c r="J91" s="59">
        <f>H91*I91</f>
        <v>0</v>
      </c>
      <c r="K91" s="59"/>
    </row>
    <row r="92" spans="1:11" x14ac:dyDescent="0.2">
      <c r="A92" s="5"/>
      <c r="C92" t="s">
        <v>14</v>
      </c>
      <c r="H92" s="66">
        <v>0</v>
      </c>
      <c r="I92" s="59">
        <v>250</v>
      </c>
      <c r="J92" s="59">
        <f>H92*I92</f>
        <v>0</v>
      </c>
      <c r="K92" s="59"/>
    </row>
    <row r="93" spans="1:11" x14ac:dyDescent="0.2">
      <c r="A93" s="5"/>
      <c r="C93" t="s">
        <v>15</v>
      </c>
      <c r="H93" s="66">
        <f>$E$66</f>
        <v>8</v>
      </c>
      <c r="I93" s="59">
        <v>1000</v>
      </c>
      <c r="J93" s="59">
        <f>H93*I93</f>
        <v>8000</v>
      </c>
      <c r="K93" s="59"/>
    </row>
    <row r="94" spans="1:11" x14ac:dyDescent="0.2">
      <c r="A94" s="5"/>
      <c r="C94" t="s">
        <v>16</v>
      </c>
      <c r="H94" s="66">
        <f t="shared" ref="H94:H95" si="0">$E$66</f>
        <v>8</v>
      </c>
      <c r="I94" s="59">
        <v>1000</v>
      </c>
      <c r="J94" s="59">
        <f>H94*I94</f>
        <v>8000</v>
      </c>
      <c r="K94" s="59"/>
    </row>
    <row r="95" spans="1:11" x14ac:dyDescent="0.2">
      <c r="A95" s="5"/>
      <c r="C95" t="s">
        <v>18</v>
      </c>
      <c r="H95" s="66">
        <f t="shared" si="0"/>
        <v>8</v>
      </c>
      <c r="I95" s="59">
        <v>1000</v>
      </c>
      <c r="J95" s="59">
        <f>H95*I95</f>
        <v>8000</v>
      </c>
      <c r="K95" s="59"/>
    </row>
    <row r="96" spans="1:11" x14ac:dyDescent="0.2">
      <c r="A96" s="5"/>
      <c r="H96" s="66"/>
      <c r="I96" s="59"/>
      <c r="J96" s="59"/>
      <c r="K96" s="59"/>
    </row>
    <row r="97" spans="1:12" x14ac:dyDescent="0.2">
      <c r="A97" s="9" t="s">
        <v>17</v>
      </c>
      <c r="B97" s="19"/>
      <c r="C97" s="19"/>
      <c r="D97" s="20"/>
      <c r="E97" s="20"/>
      <c r="F97" s="20"/>
      <c r="G97" s="19"/>
      <c r="H97" s="67">
        <f>F69</f>
        <v>5</v>
      </c>
      <c r="I97" s="60">
        <v>55000</v>
      </c>
      <c r="J97" s="60">
        <f>H97*I97</f>
        <v>275000</v>
      </c>
      <c r="K97" s="60"/>
      <c r="L97" s="73">
        <v>0.1</v>
      </c>
    </row>
    <row r="98" spans="1:12" x14ac:dyDescent="0.2">
      <c r="A98" s="39"/>
      <c r="B98" t="s">
        <v>170</v>
      </c>
      <c r="C98" s="23"/>
      <c r="D98" s="24"/>
      <c r="E98" s="24"/>
      <c r="F98" s="24"/>
      <c r="G98" s="23"/>
      <c r="H98" s="66"/>
      <c r="I98" s="59"/>
      <c r="J98" s="59"/>
      <c r="K98" s="59"/>
    </row>
    <row r="99" spans="1:12" x14ac:dyDescent="0.2">
      <c r="A99" s="5"/>
      <c r="C99" t="s">
        <v>5</v>
      </c>
      <c r="H99" s="66"/>
      <c r="I99" s="59"/>
      <c r="J99" s="59"/>
      <c r="K99" s="59"/>
    </row>
    <row r="100" spans="1:12" x14ac:dyDescent="0.2">
      <c r="A100" s="5"/>
      <c r="C100" s="28" t="s">
        <v>124</v>
      </c>
      <c r="H100" s="66"/>
      <c r="I100" s="59"/>
      <c r="J100" s="59"/>
      <c r="K100" s="59"/>
    </row>
    <row r="101" spans="1:12" x14ac:dyDescent="0.2">
      <c r="A101" s="5"/>
      <c r="C101" s="28" t="s">
        <v>11</v>
      </c>
      <c r="H101" s="66"/>
      <c r="I101" s="59"/>
      <c r="J101" s="59"/>
      <c r="K101" s="59"/>
    </row>
    <row r="102" spans="1:12" x14ac:dyDescent="0.2">
      <c r="A102" s="5"/>
      <c r="C102" s="28" t="s">
        <v>45</v>
      </c>
      <c r="H102" s="66"/>
      <c r="I102" s="59"/>
      <c r="J102" s="59"/>
      <c r="K102" s="59"/>
    </row>
    <row r="103" spans="1:12" x14ac:dyDescent="0.2">
      <c r="A103" s="5"/>
      <c r="B103" t="s">
        <v>9</v>
      </c>
      <c r="H103" s="66">
        <f>$H$97</f>
        <v>5</v>
      </c>
      <c r="I103" s="59">
        <v>1000</v>
      </c>
      <c r="J103" s="59">
        <f>H103*I103</f>
        <v>5000</v>
      </c>
      <c r="K103" s="59"/>
    </row>
    <row r="104" spans="1:12" x14ac:dyDescent="0.2">
      <c r="A104" s="5"/>
      <c r="C104" t="s">
        <v>22</v>
      </c>
      <c r="H104" s="66"/>
      <c r="I104" s="59"/>
      <c r="J104" s="59"/>
      <c r="K104" s="59"/>
    </row>
    <row r="105" spans="1:12" x14ac:dyDescent="0.2">
      <c r="A105" s="5"/>
      <c r="H105" s="66"/>
      <c r="I105" s="59"/>
      <c r="J105" s="59"/>
      <c r="K105" s="59"/>
    </row>
    <row r="106" spans="1:12" x14ac:dyDescent="0.2">
      <c r="A106" s="5"/>
      <c r="B106" t="s">
        <v>102</v>
      </c>
      <c r="H106" s="66"/>
      <c r="I106" s="59"/>
      <c r="J106" s="59"/>
      <c r="K106" s="59"/>
    </row>
    <row r="107" spans="1:12" x14ac:dyDescent="0.2">
      <c r="A107" s="5"/>
      <c r="C107" t="s">
        <v>13</v>
      </c>
      <c r="H107" s="66">
        <v>0</v>
      </c>
      <c r="I107" s="59">
        <v>1000</v>
      </c>
      <c r="J107" s="59">
        <f>H107*I107</f>
        <v>0</v>
      </c>
      <c r="K107" s="59"/>
    </row>
    <row r="108" spans="1:12" x14ac:dyDescent="0.2">
      <c r="A108" s="5"/>
      <c r="C108" t="s">
        <v>14</v>
      </c>
      <c r="H108" s="66">
        <v>0</v>
      </c>
      <c r="I108" s="59">
        <v>250</v>
      </c>
      <c r="J108" s="59">
        <f>H108*I108</f>
        <v>0</v>
      </c>
      <c r="K108" s="59"/>
    </row>
    <row r="109" spans="1:12" x14ac:dyDescent="0.2">
      <c r="A109" s="5"/>
      <c r="C109" t="s">
        <v>15</v>
      </c>
      <c r="H109" s="66">
        <f t="shared" ref="H109:H111" si="1">$H$97</f>
        <v>5</v>
      </c>
      <c r="I109" s="59">
        <v>1000</v>
      </c>
      <c r="J109" s="59">
        <f>H109*I109</f>
        <v>5000</v>
      </c>
      <c r="K109" s="59"/>
    </row>
    <row r="110" spans="1:12" x14ac:dyDescent="0.2">
      <c r="A110" s="5"/>
      <c r="C110" t="s">
        <v>16</v>
      </c>
      <c r="H110" s="66">
        <f t="shared" si="1"/>
        <v>5</v>
      </c>
      <c r="I110" s="59">
        <v>1000</v>
      </c>
      <c r="J110" s="59">
        <f>H110*I110</f>
        <v>5000</v>
      </c>
      <c r="K110" s="59"/>
    </row>
    <row r="111" spans="1:12" x14ac:dyDescent="0.2">
      <c r="A111" s="5"/>
      <c r="C111" t="s">
        <v>18</v>
      </c>
      <c r="H111" s="66">
        <f t="shared" si="1"/>
        <v>5</v>
      </c>
      <c r="I111" s="59">
        <v>1000</v>
      </c>
      <c r="J111" s="59">
        <f>H111*I111</f>
        <v>5000</v>
      </c>
      <c r="K111" s="59"/>
    </row>
    <row r="112" spans="1:12" x14ac:dyDescent="0.2">
      <c r="A112" s="5"/>
      <c r="H112" s="66"/>
      <c r="I112" s="59"/>
      <c r="J112" s="59"/>
      <c r="K112" s="59"/>
    </row>
    <row r="113" spans="1:12" x14ac:dyDescent="0.2">
      <c r="A113" s="21" t="s">
        <v>19</v>
      </c>
      <c r="B113" s="19"/>
      <c r="C113" s="19"/>
      <c r="D113" s="20"/>
      <c r="E113" s="20"/>
      <c r="F113" s="20"/>
      <c r="G113" s="19"/>
      <c r="H113" s="67"/>
      <c r="I113" s="60"/>
      <c r="J113" s="60"/>
      <c r="K113" s="60"/>
    </row>
    <row r="114" spans="1:12" x14ac:dyDescent="0.2">
      <c r="A114" s="5"/>
      <c r="B114" t="s">
        <v>20</v>
      </c>
      <c r="H114" s="66">
        <f>F72</f>
        <v>4</v>
      </c>
      <c r="I114" s="59">
        <v>220000</v>
      </c>
      <c r="J114" s="59">
        <f>H114*I114</f>
        <v>880000</v>
      </c>
      <c r="K114" s="59"/>
      <c r="L114" s="73">
        <v>0.1</v>
      </c>
    </row>
    <row r="115" spans="1:12" x14ac:dyDescent="0.2">
      <c r="A115" s="5"/>
      <c r="C115" t="s">
        <v>5</v>
      </c>
      <c r="H115" s="66"/>
      <c r="I115" s="59"/>
      <c r="J115" s="59"/>
      <c r="K115" s="59"/>
    </row>
    <row r="116" spans="1:12" x14ac:dyDescent="0.2">
      <c r="A116" s="5"/>
      <c r="C116" s="28" t="s">
        <v>174</v>
      </c>
      <c r="H116" s="66"/>
      <c r="I116" s="59"/>
      <c r="J116" s="59"/>
      <c r="K116" s="59"/>
    </row>
    <row r="117" spans="1:12" x14ac:dyDescent="0.2">
      <c r="A117" s="5"/>
      <c r="C117" s="28" t="s">
        <v>161</v>
      </c>
      <c r="H117" s="66"/>
      <c r="I117" s="59"/>
      <c r="J117" s="59"/>
      <c r="K117" s="59"/>
    </row>
    <row r="118" spans="1:12" x14ac:dyDescent="0.2">
      <c r="A118" s="5"/>
      <c r="C118" s="28" t="s">
        <v>162</v>
      </c>
      <c r="H118" s="66"/>
      <c r="I118" s="59"/>
      <c r="J118" s="59"/>
      <c r="K118" s="59"/>
    </row>
    <row r="119" spans="1:12" x14ac:dyDescent="0.2">
      <c r="A119" s="5"/>
      <c r="C119" s="28" t="s">
        <v>165</v>
      </c>
      <c r="H119" s="66"/>
      <c r="I119" s="59"/>
      <c r="J119" s="59"/>
      <c r="K119" s="59"/>
    </row>
    <row r="120" spans="1:12" x14ac:dyDescent="0.2">
      <c r="A120" s="5"/>
      <c r="C120" s="28" t="s">
        <v>163</v>
      </c>
      <c r="H120" s="66"/>
      <c r="I120" s="59"/>
      <c r="J120" s="59"/>
      <c r="K120" s="59"/>
    </row>
    <row r="121" spans="1:12" x14ac:dyDescent="0.2">
      <c r="A121" s="5"/>
      <c r="C121" s="28" t="s">
        <v>164</v>
      </c>
      <c r="H121" s="66"/>
      <c r="I121" s="59"/>
      <c r="J121" s="59"/>
      <c r="K121" s="59"/>
    </row>
    <row r="122" spans="1:12" x14ac:dyDescent="0.2">
      <c r="A122" s="5"/>
      <c r="C122" s="28" t="s">
        <v>6</v>
      </c>
      <c r="H122" s="66"/>
      <c r="I122" s="59"/>
      <c r="J122" s="59"/>
      <c r="K122" s="59"/>
    </row>
    <row r="123" spans="1:12" x14ac:dyDescent="0.2">
      <c r="A123" s="5"/>
      <c r="C123" s="28" t="s">
        <v>7</v>
      </c>
      <c r="H123" s="66"/>
      <c r="I123" s="59"/>
      <c r="J123" s="59"/>
      <c r="K123" s="59"/>
    </row>
    <row r="124" spans="1:12" x14ac:dyDescent="0.2">
      <c r="A124" s="5"/>
      <c r="H124" s="66"/>
      <c r="I124" s="59"/>
      <c r="J124" s="59"/>
      <c r="K124" s="59"/>
    </row>
    <row r="125" spans="1:12" x14ac:dyDescent="0.2">
      <c r="A125" s="5"/>
      <c r="B125" t="s">
        <v>9</v>
      </c>
      <c r="H125" s="66">
        <f>$H$114</f>
        <v>4</v>
      </c>
      <c r="I125" s="59">
        <v>1000</v>
      </c>
      <c r="J125" s="59">
        <f>H125*I125</f>
        <v>4000</v>
      </c>
      <c r="K125" s="59"/>
    </row>
    <row r="126" spans="1:12" x14ac:dyDescent="0.2">
      <c r="A126" s="5"/>
      <c r="C126" t="s">
        <v>23</v>
      </c>
      <c r="H126" s="66"/>
      <c r="I126" s="59"/>
      <c r="J126" s="59"/>
      <c r="K126" s="59"/>
    </row>
    <row r="127" spans="1:12" x14ac:dyDescent="0.2">
      <c r="A127" s="5"/>
      <c r="H127" s="66"/>
      <c r="I127" s="59"/>
      <c r="J127" s="59"/>
      <c r="K127" s="59"/>
    </row>
    <row r="128" spans="1:12" x14ac:dyDescent="0.2">
      <c r="A128" s="5"/>
      <c r="B128" t="s">
        <v>142</v>
      </c>
      <c r="H128" s="66"/>
      <c r="I128" s="59"/>
      <c r="J128" s="59"/>
      <c r="K128" s="59"/>
    </row>
    <row r="129" spans="1:12" x14ac:dyDescent="0.2">
      <c r="A129" s="5"/>
      <c r="C129" t="s">
        <v>13</v>
      </c>
      <c r="H129" s="66">
        <v>0</v>
      </c>
      <c r="I129" s="59">
        <v>2000</v>
      </c>
      <c r="J129" s="59">
        <f>H129*I129</f>
        <v>0</v>
      </c>
      <c r="K129" s="59"/>
    </row>
    <row r="130" spans="1:12" x14ac:dyDescent="0.2">
      <c r="A130" s="5"/>
      <c r="C130" t="s">
        <v>14</v>
      </c>
      <c r="H130" s="66">
        <v>0</v>
      </c>
      <c r="I130" s="59">
        <v>500</v>
      </c>
      <c r="J130" s="59">
        <f>H130*I130</f>
        <v>0</v>
      </c>
      <c r="K130" s="59"/>
    </row>
    <row r="131" spans="1:12" x14ac:dyDescent="0.2">
      <c r="A131" s="5"/>
      <c r="C131" t="s">
        <v>15</v>
      </c>
      <c r="H131" s="66">
        <f t="shared" ref="H131:H133" si="2">$H$114</f>
        <v>4</v>
      </c>
      <c r="I131" s="59">
        <v>2000</v>
      </c>
      <c r="J131" s="59">
        <f>H131*I131</f>
        <v>8000</v>
      </c>
      <c r="K131" s="59"/>
    </row>
    <row r="132" spans="1:12" x14ac:dyDescent="0.2">
      <c r="A132" s="5"/>
      <c r="C132" t="s">
        <v>16</v>
      </c>
      <c r="H132" s="66">
        <f t="shared" si="2"/>
        <v>4</v>
      </c>
      <c r="I132" s="59">
        <v>2000</v>
      </c>
      <c r="J132" s="59">
        <f>H132*I132</f>
        <v>8000</v>
      </c>
      <c r="K132" s="59"/>
    </row>
    <row r="133" spans="1:12" x14ac:dyDescent="0.2">
      <c r="A133" s="5"/>
      <c r="C133" t="s">
        <v>18</v>
      </c>
      <c r="H133" s="66">
        <f t="shared" si="2"/>
        <v>4</v>
      </c>
      <c r="I133" s="59">
        <v>2000</v>
      </c>
      <c r="J133" s="59">
        <f>H133*I133</f>
        <v>8000</v>
      </c>
      <c r="K133" s="59"/>
    </row>
    <row r="134" spans="1:12" x14ac:dyDescent="0.2">
      <c r="A134" s="5"/>
      <c r="H134" s="66"/>
      <c r="I134" s="59"/>
      <c r="J134" s="59"/>
      <c r="K134" s="59"/>
    </row>
    <row r="135" spans="1:12" x14ac:dyDescent="0.2">
      <c r="A135" s="21" t="s">
        <v>125</v>
      </c>
      <c r="B135" s="19"/>
      <c r="C135" s="19"/>
      <c r="D135" s="20"/>
      <c r="E135" s="20"/>
      <c r="F135" s="20"/>
      <c r="G135" s="19"/>
      <c r="H135" s="67"/>
      <c r="I135" s="60"/>
      <c r="J135" s="60"/>
      <c r="K135" s="60"/>
    </row>
    <row r="136" spans="1:12" x14ac:dyDescent="0.2">
      <c r="A136" s="4"/>
      <c r="H136" s="66"/>
      <c r="I136" s="59"/>
      <c r="J136" s="59"/>
      <c r="K136" s="59"/>
    </row>
    <row r="137" spans="1:12" x14ac:dyDescent="0.2">
      <c r="A137" s="5"/>
      <c r="B137" t="s">
        <v>175</v>
      </c>
      <c r="H137" s="66">
        <f>F74</f>
        <v>8</v>
      </c>
      <c r="I137" s="59">
        <v>55000</v>
      </c>
      <c r="J137" s="59">
        <f>H137*I137</f>
        <v>440000</v>
      </c>
      <c r="K137" s="59"/>
      <c r="L137" s="73">
        <v>0.1</v>
      </c>
    </row>
    <row r="138" spans="1:12" x14ac:dyDescent="0.2">
      <c r="A138" s="5"/>
      <c r="C138" t="s">
        <v>5</v>
      </c>
      <c r="H138" s="66"/>
      <c r="I138" s="59"/>
      <c r="J138" s="59"/>
      <c r="K138" s="59"/>
    </row>
    <row r="139" spans="1:12" x14ac:dyDescent="0.2">
      <c r="A139" s="5"/>
      <c r="C139" s="28" t="s">
        <v>176</v>
      </c>
      <c r="H139" s="66"/>
      <c r="I139" s="59"/>
      <c r="J139" s="59"/>
      <c r="K139" s="59"/>
    </row>
    <row r="140" spans="1:12" x14ac:dyDescent="0.2">
      <c r="A140" s="5"/>
      <c r="C140" s="28" t="s">
        <v>126</v>
      </c>
      <c r="H140" s="66"/>
      <c r="I140" s="59"/>
      <c r="J140" s="59"/>
      <c r="K140" s="59"/>
    </row>
    <row r="141" spans="1:12" x14ac:dyDescent="0.2">
      <c r="A141" s="5"/>
      <c r="C141" s="28" t="s">
        <v>12</v>
      </c>
      <c r="H141" s="66"/>
      <c r="I141" s="59"/>
      <c r="J141" s="59"/>
      <c r="K141" s="59"/>
    </row>
    <row r="142" spans="1:12" x14ac:dyDescent="0.2">
      <c r="A142" s="5"/>
      <c r="C142" s="28" t="s">
        <v>4</v>
      </c>
      <c r="H142" s="66"/>
      <c r="I142" s="59"/>
      <c r="J142" s="59"/>
      <c r="K142" s="59"/>
    </row>
    <row r="143" spans="1:12" x14ac:dyDescent="0.2">
      <c r="A143" s="5"/>
      <c r="C143" s="28" t="s">
        <v>6</v>
      </c>
      <c r="H143" s="66"/>
      <c r="I143" s="59"/>
      <c r="J143" s="59"/>
      <c r="K143" s="59"/>
    </row>
    <row r="144" spans="1:12" x14ac:dyDescent="0.2">
      <c r="A144" s="5"/>
      <c r="C144" s="28" t="s">
        <v>7</v>
      </c>
      <c r="H144" s="66"/>
      <c r="I144" s="59"/>
      <c r="J144" s="59"/>
      <c r="K144" s="59"/>
    </row>
    <row r="145" spans="1:11" x14ac:dyDescent="0.2">
      <c r="A145" s="5"/>
      <c r="H145" s="66"/>
      <c r="I145" s="59"/>
      <c r="J145" s="59"/>
      <c r="K145" s="59"/>
    </row>
    <row r="146" spans="1:11" x14ac:dyDescent="0.2">
      <c r="A146" s="5"/>
      <c r="B146" t="s">
        <v>9</v>
      </c>
      <c r="H146" s="66">
        <f t="shared" ref="H146:H155" si="3">$H$137</f>
        <v>8</v>
      </c>
      <c r="I146" s="59">
        <v>1000</v>
      </c>
      <c r="J146" s="59">
        <f>H146*I146</f>
        <v>8000</v>
      </c>
      <c r="K146" s="59"/>
    </row>
    <row r="147" spans="1:11" x14ac:dyDescent="0.2">
      <c r="A147" s="5"/>
      <c r="C147" t="s">
        <v>23</v>
      </c>
      <c r="H147" s="66"/>
      <c r="I147" s="59"/>
      <c r="J147" s="59"/>
      <c r="K147" s="59"/>
    </row>
    <row r="148" spans="1:11" x14ac:dyDescent="0.2">
      <c r="A148" s="5"/>
      <c r="H148" s="66"/>
      <c r="I148" s="59"/>
      <c r="J148" s="59"/>
      <c r="K148" s="59"/>
    </row>
    <row r="149" spans="1:11" x14ac:dyDescent="0.2">
      <c r="A149" s="5"/>
      <c r="B149" t="s">
        <v>177</v>
      </c>
      <c r="H149" s="66"/>
      <c r="I149" s="59"/>
      <c r="J149" s="59"/>
      <c r="K149" s="59"/>
    </row>
    <row r="150" spans="1:11" x14ac:dyDescent="0.2">
      <c r="A150" s="5"/>
      <c r="C150" t="s">
        <v>167</v>
      </c>
      <c r="H150" s="66"/>
      <c r="I150" s="59"/>
      <c r="J150" s="59"/>
      <c r="K150" s="59"/>
    </row>
    <row r="151" spans="1:11" x14ac:dyDescent="0.2">
      <c r="A151" s="5"/>
      <c r="C151" t="s">
        <v>13</v>
      </c>
      <c r="H151" s="66">
        <v>0</v>
      </c>
      <c r="I151" s="59">
        <v>1000</v>
      </c>
      <c r="J151" s="59">
        <f>H151*I151</f>
        <v>0</v>
      </c>
      <c r="K151" s="59"/>
    </row>
    <row r="152" spans="1:11" x14ac:dyDescent="0.2">
      <c r="A152" s="5"/>
      <c r="C152" t="s">
        <v>14</v>
      </c>
      <c r="H152" s="66">
        <v>0</v>
      </c>
      <c r="I152" s="59">
        <v>250</v>
      </c>
      <c r="J152" s="59">
        <f>H152*I152</f>
        <v>0</v>
      </c>
      <c r="K152" s="59"/>
    </row>
    <row r="153" spans="1:11" x14ac:dyDescent="0.2">
      <c r="A153" s="5"/>
      <c r="C153" t="s">
        <v>15</v>
      </c>
      <c r="H153" s="66">
        <f t="shared" si="3"/>
        <v>8</v>
      </c>
      <c r="I153" s="59">
        <v>1000</v>
      </c>
      <c r="J153" s="59">
        <f>H153*I153</f>
        <v>8000</v>
      </c>
      <c r="K153" s="59"/>
    </row>
    <row r="154" spans="1:11" x14ac:dyDescent="0.2">
      <c r="A154" s="5"/>
      <c r="C154" t="s">
        <v>16</v>
      </c>
      <c r="H154" s="66">
        <f t="shared" si="3"/>
        <v>8</v>
      </c>
      <c r="I154" s="59">
        <v>1000</v>
      </c>
      <c r="J154" s="59">
        <f>H154*I154</f>
        <v>8000</v>
      </c>
      <c r="K154" s="59"/>
    </row>
    <row r="155" spans="1:11" x14ac:dyDescent="0.2">
      <c r="A155" s="5"/>
      <c r="C155" t="s">
        <v>18</v>
      </c>
      <c r="H155" s="66">
        <f t="shared" si="3"/>
        <v>8</v>
      </c>
      <c r="I155" s="59">
        <v>1000</v>
      </c>
      <c r="J155" s="59">
        <f>H155*I155</f>
        <v>8000</v>
      </c>
      <c r="K155" s="59"/>
    </row>
    <row r="156" spans="1:11" x14ac:dyDescent="0.2">
      <c r="A156" s="5"/>
      <c r="H156" s="66"/>
      <c r="I156" s="59"/>
      <c r="J156" s="59"/>
      <c r="K156" s="59"/>
    </row>
    <row r="157" spans="1:11" x14ac:dyDescent="0.2">
      <c r="A157" s="21" t="s">
        <v>106</v>
      </c>
      <c r="B157" s="19"/>
      <c r="C157" s="19"/>
      <c r="D157" s="20"/>
      <c r="E157" s="20"/>
      <c r="F157" s="20"/>
      <c r="G157" s="19"/>
      <c r="H157" s="67"/>
      <c r="I157" s="60"/>
      <c r="J157" s="60"/>
      <c r="K157" s="60"/>
    </row>
    <row r="158" spans="1:11" x14ac:dyDescent="0.2">
      <c r="A158" s="5"/>
      <c r="B158" t="s">
        <v>10</v>
      </c>
      <c r="C158" t="s">
        <v>99</v>
      </c>
      <c r="H158" s="66">
        <f t="shared" ref="H158" si="4">$H$79</f>
        <v>3</v>
      </c>
      <c r="I158" s="59">
        <v>950</v>
      </c>
      <c r="J158" s="59">
        <f>H158*I158</f>
        <v>2850</v>
      </c>
      <c r="K158" s="59"/>
    </row>
    <row r="159" spans="1:11" x14ac:dyDescent="0.2">
      <c r="A159" s="5"/>
      <c r="B159" t="s">
        <v>10</v>
      </c>
      <c r="C159" t="s">
        <v>129</v>
      </c>
      <c r="H159" s="66">
        <f>$H$97</f>
        <v>5</v>
      </c>
      <c r="I159" s="59">
        <v>950</v>
      </c>
      <c r="J159" s="59">
        <f>H159*I159</f>
        <v>4750</v>
      </c>
      <c r="K159" s="59"/>
    </row>
    <row r="160" spans="1:11" x14ac:dyDescent="0.2">
      <c r="A160" s="5"/>
      <c r="B160" t="s">
        <v>10</v>
      </c>
      <c r="C160" t="s">
        <v>100</v>
      </c>
      <c r="H160" s="66">
        <f>$H$114</f>
        <v>4</v>
      </c>
      <c r="I160" s="59">
        <v>950</v>
      </c>
      <c r="J160" s="59">
        <f>H160*I160</f>
        <v>3800</v>
      </c>
      <c r="K160" s="59"/>
    </row>
    <row r="161" spans="1:12" x14ac:dyDescent="0.2">
      <c r="A161" s="5"/>
      <c r="B161" t="s">
        <v>10</v>
      </c>
      <c r="C161" t="s">
        <v>178</v>
      </c>
      <c r="H161" s="66">
        <f t="shared" ref="H161" si="5">$H$137</f>
        <v>8</v>
      </c>
      <c r="I161" s="59">
        <v>950</v>
      </c>
      <c r="J161" s="59">
        <f>H161*I161</f>
        <v>7600</v>
      </c>
      <c r="K161" s="59"/>
    </row>
    <row r="162" spans="1:12" x14ac:dyDescent="0.2">
      <c r="A162" s="5"/>
      <c r="H162" s="66"/>
      <c r="I162" s="59"/>
      <c r="J162" s="59"/>
      <c r="K162" s="59"/>
    </row>
    <row r="163" spans="1:12" x14ac:dyDescent="0.2">
      <c r="A163" s="21" t="s">
        <v>24</v>
      </c>
      <c r="B163" s="19"/>
      <c r="C163" s="19"/>
      <c r="D163" s="20"/>
      <c r="E163" s="20"/>
      <c r="F163" s="20"/>
      <c r="G163" s="19"/>
      <c r="H163" s="67"/>
      <c r="I163" s="60"/>
      <c r="J163" s="60"/>
      <c r="K163" s="60"/>
    </row>
    <row r="164" spans="1:12" x14ac:dyDescent="0.2">
      <c r="A164" s="5"/>
      <c r="B164" t="s">
        <v>25</v>
      </c>
      <c r="C164" t="s">
        <v>55</v>
      </c>
      <c r="H164" s="66">
        <v>1</v>
      </c>
      <c r="I164" s="59">
        <v>110000</v>
      </c>
      <c r="J164" s="59">
        <f>H164*I164</f>
        <v>110000</v>
      </c>
      <c r="K164" s="59"/>
      <c r="L164" s="73">
        <v>0.1</v>
      </c>
    </row>
    <row r="165" spans="1:12" x14ac:dyDescent="0.2">
      <c r="A165" s="5"/>
      <c r="C165" t="s">
        <v>26</v>
      </c>
      <c r="H165" s="66"/>
      <c r="I165" s="59"/>
      <c r="J165" s="59"/>
      <c r="K165" s="59"/>
    </row>
    <row r="166" spans="1:12" x14ac:dyDescent="0.2">
      <c r="A166" s="5"/>
      <c r="C166" s="28" t="s">
        <v>103</v>
      </c>
      <c r="H166" s="66"/>
      <c r="I166" s="59"/>
      <c r="J166" s="59"/>
      <c r="K166" s="59"/>
    </row>
    <row r="167" spans="1:12" x14ac:dyDescent="0.2">
      <c r="A167" s="5"/>
      <c r="C167" s="28" t="s">
        <v>28</v>
      </c>
      <c r="H167" s="66"/>
      <c r="I167" s="59"/>
      <c r="J167" s="59"/>
      <c r="K167" s="59"/>
    </row>
    <row r="168" spans="1:12" x14ac:dyDescent="0.2">
      <c r="A168" s="5"/>
      <c r="C168" s="28" t="s">
        <v>27</v>
      </c>
      <c r="H168" s="66"/>
      <c r="I168" s="59"/>
      <c r="J168" s="59"/>
      <c r="K168" s="59"/>
    </row>
    <row r="169" spans="1:12" x14ac:dyDescent="0.2">
      <c r="A169" s="5"/>
      <c r="C169" s="28" t="s">
        <v>179</v>
      </c>
      <c r="H169" s="66"/>
      <c r="I169" s="59"/>
      <c r="J169" s="59"/>
      <c r="K169" s="59"/>
    </row>
    <row r="170" spans="1:12" x14ac:dyDescent="0.2">
      <c r="A170" s="5"/>
      <c r="C170" s="28" t="s">
        <v>29</v>
      </c>
      <c r="H170" s="66"/>
      <c r="I170" s="59"/>
      <c r="J170" s="59"/>
      <c r="K170" s="59"/>
    </row>
    <row r="171" spans="1:12" x14ac:dyDescent="0.2">
      <c r="A171" s="5"/>
      <c r="C171" s="28" t="s">
        <v>180</v>
      </c>
      <c r="H171" s="66"/>
      <c r="I171" s="59"/>
      <c r="J171" s="59"/>
      <c r="K171" s="59"/>
    </row>
    <row r="172" spans="1:12" x14ac:dyDescent="0.2">
      <c r="A172" s="5"/>
      <c r="C172" s="28" t="s">
        <v>30</v>
      </c>
      <c r="H172" s="66"/>
      <c r="I172" s="59"/>
      <c r="J172" s="59"/>
      <c r="K172" s="59"/>
    </row>
    <row r="173" spans="1:12" x14ac:dyDescent="0.2">
      <c r="A173" s="5"/>
      <c r="C173" s="28" t="s">
        <v>31</v>
      </c>
      <c r="H173" s="66"/>
      <c r="I173" s="59"/>
      <c r="J173" s="59"/>
      <c r="K173" s="59"/>
    </row>
    <row r="174" spans="1:12" x14ac:dyDescent="0.2">
      <c r="A174" s="5"/>
      <c r="C174" t="s">
        <v>141</v>
      </c>
      <c r="H174" s="66"/>
      <c r="I174" s="59"/>
      <c r="J174" s="59"/>
      <c r="K174" s="59"/>
    </row>
    <row r="175" spans="1:12" x14ac:dyDescent="0.2">
      <c r="A175" s="5"/>
      <c r="C175" s="28" t="s">
        <v>49</v>
      </c>
      <c r="H175" s="66">
        <v>1</v>
      </c>
      <c r="I175" s="59">
        <v>5000</v>
      </c>
      <c r="J175" s="59">
        <f t="shared" ref="J175:J176" si="6">H175*I175</f>
        <v>5000</v>
      </c>
      <c r="K175" s="59"/>
    </row>
    <row r="176" spans="1:12" x14ac:dyDescent="0.2">
      <c r="A176" s="5"/>
      <c r="C176" s="28" t="s">
        <v>32</v>
      </c>
      <c r="H176" s="66">
        <v>1</v>
      </c>
      <c r="I176" s="59">
        <v>5000</v>
      </c>
      <c r="J176" s="59">
        <f t="shared" si="6"/>
        <v>5000</v>
      </c>
      <c r="K176" s="59"/>
    </row>
    <row r="177" spans="1:12" x14ac:dyDescent="0.2">
      <c r="A177" s="5"/>
      <c r="C177" t="s">
        <v>58</v>
      </c>
      <c r="H177" s="66"/>
      <c r="I177" s="59"/>
      <c r="J177" s="59"/>
      <c r="K177" s="59"/>
    </row>
    <row r="178" spans="1:12" x14ac:dyDescent="0.2">
      <c r="A178" s="5"/>
      <c r="C178" s="28" t="s">
        <v>47</v>
      </c>
      <c r="H178" s="66">
        <v>1</v>
      </c>
      <c r="I178" s="59">
        <v>5000</v>
      </c>
      <c r="J178" s="59">
        <f>H178*I178</f>
        <v>5000</v>
      </c>
      <c r="K178" s="59"/>
    </row>
    <row r="179" spans="1:12" x14ac:dyDescent="0.2">
      <c r="A179" s="5"/>
      <c r="C179" s="28" t="s">
        <v>50</v>
      </c>
      <c r="H179" s="66">
        <v>1</v>
      </c>
      <c r="I179" s="59">
        <v>10000</v>
      </c>
      <c r="J179" s="59">
        <f>H179*I179</f>
        <v>10000</v>
      </c>
      <c r="K179" s="59"/>
    </row>
    <row r="180" spans="1:12" x14ac:dyDescent="0.2">
      <c r="A180" s="5"/>
      <c r="C180" s="28" t="s">
        <v>48</v>
      </c>
      <c r="H180" s="66"/>
      <c r="I180" s="59"/>
      <c r="J180" s="59"/>
      <c r="K180" s="59"/>
    </row>
    <row r="181" spans="1:12" x14ac:dyDescent="0.2">
      <c r="A181" s="5"/>
      <c r="H181" s="66"/>
      <c r="I181" s="59"/>
      <c r="J181" s="59"/>
      <c r="K181" s="59"/>
    </row>
    <row r="182" spans="1:12" x14ac:dyDescent="0.2">
      <c r="A182" s="5"/>
      <c r="B182" t="s">
        <v>33</v>
      </c>
      <c r="C182" t="s">
        <v>55</v>
      </c>
      <c r="H182" s="66">
        <v>1</v>
      </c>
      <c r="I182" s="59">
        <v>110000</v>
      </c>
      <c r="J182" s="59">
        <f>H182*I182</f>
        <v>110000</v>
      </c>
      <c r="K182" s="59"/>
      <c r="L182" s="73">
        <v>0.1</v>
      </c>
    </row>
    <row r="183" spans="1:12" x14ac:dyDescent="0.2">
      <c r="A183" s="5"/>
      <c r="C183" t="s">
        <v>26</v>
      </c>
      <c r="H183" s="66"/>
      <c r="I183" s="59"/>
      <c r="J183" s="59"/>
      <c r="K183" s="59"/>
    </row>
    <row r="184" spans="1:12" x14ac:dyDescent="0.2">
      <c r="A184" s="5"/>
      <c r="C184" s="28" t="s">
        <v>103</v>
      </c>
      <c r="H184" s="66"/>
      <c r="I184" s="59"/>
      <c r="J184" s="59"/>
      <c r="K184" s="59"/>
    </row>
    <row r="185" spans="1:12" x14ac:dyDescent="0.2">
      <c r="A185" s="5"/>
      <c r="C185" s="28" t="s">
        <v>34</v>
      </c>
      <c r="H185" s="66"/>
      <c r="I185" s="59"/>
      <c r="J185" s="59"/>
      <c r="K185" s="59"/>
    </row>
    <row r="186" spans="1:12" x14ac:dyDescent="0.2">
      <c r="A186" s="5"/>
      <c r="C186" s="28" t="s">
        <v>35</v>
      </c>
      <c r="H186" s="66"/>
      <c r="I186" s="59"/>
      <c r="J186" s="59"/>
      <c r="K186" s="59"/>
    </row>
    <row r="187" spans="1:12" x14ac:dyDescent="0.2">
      <c r="A187" s="5"/>
      <c r="C187" s="28" t="s">
        <v>36</v>
      </c>
      <c r="H187" s="66"/>
      <c r="I187" s="59"/>
      <c r="J187" s="59"/>
      <c r="K187" s="59"/>
    </row>
    <row r="188" spans="1:12" x14ac:dyDescent="0.2">
      <c r="A188" s="5"/>
      <c r="C188" s="28" t="s">
        <v>37</v>
      </c>
      <c r="H188" s="66"/>
      <c r="I188" s="59"/>
      <c r="J188" s="59"/>
      <c r="K188" s="59"/>
    </row>
    <row r="189" spans="1:12" x14ac:dyDescent="0.2">
      <c r="A189" s="5"/>
      <c r="C189" t="s">
        <v>57</v>
      </c>
      <c r="H189" s="66"/>
      <c r="I189" s="59"/>
      <c r="J189" s="59"/>
      <c r="K189" s="59"/>
    </row>
    <row r="190" spans="1:12" x14ac:dyDescent="0.2">
      <c r="A190" s="5"/>
      <c r="C190" s="28" t="s">
        <v>104</v>
      </c>
      <c r="H190" s="66">
        <v>1</v>
      </c>
      <c r="I190" s="59">
        <v>5000</v>
      </c>
      <c r="J190" s="59">
        <f>H190*I190</f>
        <v>5000</v>
      </c>
      <c r="K190" s="59"/>
    </row>
    <row r="191" spans="1:12" x14ac:dyDescent="0.2">
      <c r="A191" s="5"/>
      <c r="C191" t="s">
        <v>58</v>
      </c>
      <c r="H191" s="66"/>
      <c r="I191" s="59"/>
      <c r="J191" s="59"/>
      <c r="K191" s="59"/>
    </row>
    <row r="192" spans="1:12" x14ac:dyDescent="0.2">
      <c r="A192" s="5"/>
      <c r="C192" s="28" t="s">
        <v>47</v>
      </c>
      <c r="H192" s="66">
        <v>1</v>
      </c>
      <c r="I192" s="59">
        <v>5000</v>
      </c>
      <c r="J192" s="59">
        <f>H192*I192</f>
        <v>5000</v>
      </c>
      <c r="K192" s="59"/>
    </row>
    <row r="193" spans="1:11" x14ac:dyDescent="0.2">
      <c r="A193" s="5"/>
      <c r="C193" s="28" t="s">
        <v>50</v>
      </c>
      <c r="H193" s="66">
        <v>1</v>
      </c>
      <c r="I193" s="59">
        <v>10000</v>
      </c>
      <c r="J193" s="59">
        <f>H193*I193</f>
        <v>10000</v>
      </c>
      <c r="K193" s="59"/>
    </row>
    <row r="194" spans="1:11" x14ac:dyDescent="0.2">
      <c r="A194" s="5"/>
      <c r="C194" t="s">
        <v>48</v>
      </c>
      <c r="H194" s="66"/>
      <c r="I194" s="59"/>
      <c r="J194" s="59"/>
      <c r="K194" s="59"/>
    </row>
    <row r="195" spans="1:11" x14ac:dyDescent="0.2">
      <c r="A195" s="5"/>
      <c r="H195" s="66"/>
      <c r="I195" s="59"/>
      <c r="J195" s="59"/>
      <c r="K195" s="59"/>
    </row>
    <row r="196" spans="1:11" x14ac:dyDescent="0.2">
      <c r="A196" s="21" t="s">
        <v>130</v>
      </c>
      <c r="B196" s="19"/>
      <c r="C196" s="19"/>
      <c r="D196" s="20"/>
      <c r="E196" s="20"/>
      <c r="F196" s="20"/>
      <c r="G196" s="19"/>
      <c r="H196" s="67"/>
      <c r="I196" s="60"/>
      <c r="J196" s="60"/>
      <c r="K196" s="60"/>
    </row>
    <row r="197" spans="1:11" x14ac:dyDescent="0.2">
      <c r="A197" s="22"/>
      <c r="B197" s="23" t="s">
        <v>127</v>
      </c>
      <c r="C197" s="23" t="s">
        <v>128</v>
      </c>
      <c r="D197" s="24"/>
      <c r="E197" s="24"/>
      <c r="F197" s="24"/>
      <c r="G197" s="23"/>
      <c r="H197" s="66">
        <v>1</v>
      </c>
      <c r="I197" s="59">
        <v>15000</v>
      </c>
      <c r="J197" s="59"/>
      <c r="K197" s="59">
        <f>H197*I197</f>
        <v>15000</v>
      </c>
    </row>
    <row r="198" spans="1:11" x14ac:dyDescent="0.2">
      <c r="A198" s="22"/>
      <c r="B198" s="23" t="s">
        <v>7</v>
      </c>
      <c r="C198" s="23" t="s">
        <v>128</v>
      </c>
      <c r="D198" s="24"/>
      <c r="E198" s="24"/>
      <c r="F198" s="24"/>
      <c r="G198" s="23"/>
      <c r="H198" s="66">
        <v>1</v>
      </c>
      <c r="I198" s="59">
        <v>15000</v>
      </c>
      <c r="J198" s="59"/>
      <c r="K198" s="59">
        <f>H198*I198</f>
        <v>15000</v>
      </c>
    </row>
    <row r="199" spans="1:11" x14ac:dyDescent="0.2">
      <c r="A199" s="22"/>
      <c r="B199" s="23" t="s">
        <v>25</v>
      </c>
      <c r="C199" s="23" t="s">
        <v>56</v>
      </c>
      <c r="D199" s="24"/>
      <c r="E199" s="24"/>
      <c r="F199" s="24"/>
      <c r="G199" s="23"/>
      <c r="H199" s="66">
        <v>1</v>
      </c>
      <c r="I199" s="59">
        <f>J164*0.1</f>
        <v>11000</v>
      </c>
      <c r="J199" s="59"/>
      <c r="K199" s="59">
        <f t="shared" ref="K199:K200" si="7">H199*I199</f>
        <v>11000</v>
      </c>
    </row>
    <row r="200" spans="1:11" x14ac:dyDescent="0.2">
      <c r="A200" s="22"/>
      <c r="B200" s="23" t="s">
        <v>33</v>
      </c>
      <c r="C200" s="23" t="s">
        <v>56</v>
      </c>
      <c r="D200" s="24"/>
      <c r="E200" s="24"/>
      <c r="F200" s="24"/>
      <c r="G200" s="23"/>
      <c r="H200" s="66">
        <v>1</v>
      </c>
      <c r="I200" s="59">
        <f>J182*0.1</f>
        <v>11000</v>
      </c>
      <c r="J200" s="59"/>
      <c r="K200" s="59">
        <f t="shared" si="7"/>
        <v>11000</v>
      </c>
    </row>
    <row r="201" spans="1:11" x14ac:dyDescent="0.2">
      <c r="A201" s="54" t="s">
        <v>181</v>
      </c>
      <c r="B201" s="19"/>
      <c r="C201" s="19"/>
      <c r="D201" s="20"/>
      <c r="E201" s="20"/>
      <c r="F201" s="20"/>
      <c r="G201" s="19"/>
      <c r="H201" s="67"/>
      <c r="I201" s="60"/>
      <c r="J201" s="60"/>
      <c r="K201" s="60"/>
    </row>
    <row r="202" spans="1:11" x14ac:dyDescent="0.2">
      <c r="A202" s="55"/>
      <c r="B202" s="53" t="s">
        <v>182</v>
      </c>
      <c r="C202" s="53" t="s">
        <v>183</v>
      </c>
      <c r="D202" s="24"/>
      <c r="E202" s="24"/>
      <c r="F202" s="24"/>
      <c r="G202" s="23"/>
      <c r="H202" s="66"/>
      <c r="I202" s="59"/>
      <c r="J202" s="59"/>
      <c r="K202" s="59"/>
    </row>
    <row r="203" spans="1:11" x14ac:dyDescent="0.2">
      <c r="A203" s="55"/>
      <c r="B203" s="53" t="s">
        <v>184</v>
      </c>
      <c r="C203" s="53" t="s">
        <v>183</v>
      </c>
      <c r="D203" s="24"/>
      <c r="E203" s="24"/>
      <c r="F203" s="24"/>
      <c r="G203" s="23"/>
      <c r="H203" s="66"/>
      <c r="I203" s="59"/>
      <c r="J203" s="59"/>
      <c r="K203" s="59"/>
    </row>
    <row r="204" spans="1:11" x14ac:dyDescent="0.2">
      <c r="A204" s="43"/>
      <c r="B204" s="26" t="s">
        <v>185</v>
      </c>
      <c r="C204" s="56" t="s">
        <v>186</v>
      </c>
      <c r="D204" s="27"/>
      <c r="E204" s="27"/>
      <c r="F204" s="27"/>
      <c r="G204" s="26"/>
      <c r="H204" s="68"/>
      <c r="I204" s="61"/>
      <c r="J204" s="61"/>
      <c r="K204" s="61"/>
    </row>
    <row r="205" spans="1:11" x14ac:dyDescent="0.2">
      <c r="A205" s="4" t="s">
        <v>107</v>
      </c>
      <c r="H205" s="66"/>
      <c r="I205" s="59"/>
      <c r="J205" s="59"/>
      <c r="K205" s="59"/>
    </row>
    <row r="206" spans="1:11" x14ac:dyDescent="0.2">
      <c r="A206" s="5"/>
      <c r="H206" s="66"/>
      <c r="I206" s="59"/>
      <c r="J206" s="59"/>
      <c r="K206" s="59"/>
    </row>
    <row r="207" spans="1:11" x14ac:dyDescent="0.2">
      <c r="A207" s="5"/>
      <c r="B207" t="s">
        <v>38</v>
      </c>
      <c r="H207" s="66"/>
      <c r="I207" s="59"/>
      <c r="J207" s="59"/>
      <c r="K207" s="59"/>
    </row>
    <row r="208" spans="1:11" x14ac:dyDescent="0.2">
      <c r="A208" s="5"/>
      <c r="C208" t="s">
        <v>51</v>
      </c>
      <c r="H208" s="66">
        <v>1</v>
      </c>
      <c r="I208" s="59">
        <v>15000</v>
      </c>
      <c r="J208" s="59"/>
      <c r="K208" s="59">
        <f>H208*I208</f>
        <v>15000</v>
      </c>
    </row>
    <row r="209" spans="1:11" x14ac:dyDescent="0.2">
      <c r="A209" s="5"/>
      <c r="C209" t="s">
        <v>40</v>
      </c>
      <c r="H209" s="66"/>
      <c r="I209" s="59"/>
      <c r="J209" s="59"/>
      <c r="K209" s="59"/>
    </row>
    <row r="210" spans="1:11" x14ac:dyDescent="0.2">
      <c r="A210" s="5"/>
      <c r="B210" t="s">
        <v>53</v>
      </c>
      <c r="H210" s="66">
        <v>1</v>
      </c>
      <c r="I210" s="59">
        <v>15000</v>
      </c>
      <c r="J210" s="59">
        <f>H210*I210</f>
        <v>15000</v>
      </c>
      <c r="K210" s="59"/>
    </row>
    <row r="211" spans="1:11" x14ac:dyDescent="0.2">
      <c r="A211" s="5"/>
      <c r="C211" t="s">
        <v>46</v>
      </c>
      <c r="H211" s="66"/>
      <c r="I211" s="59"/>
      <c r="J211" s="59"/>
      <c r="K211" s="59"/>
    </row>
    <row r="212" spans="1:11" x14ac:dyDescent="0.2">
      <c r="A212" s="5"/>
      <c r="B212" t="s">
        <v>39</v>
      </c>
      <c r="H212" s="66"/>
      <c r="I212" s="59"/>
      <c r="J212" s="59"/>
      <c r="K212" s="59"/>
    </row>
    <row r="213" spans="1:11" x14ac:dyDescent="0.2">
      <c r="A213" s="5"/>
      <c r="C213" t="s">
        <v>52</v>
      </c>
      <c r="H213" s="66">
        <v>1</v>
      </c>
      <c r="I213" s="59">
        <v>15000</v>
      </c>
      <c r="J213" s="59"/>
      <c r="K213" s="59">
        <f>H213*I213</f>
        <v>15000</v>
      </c>
    </row>
    <row r="214" spans="1:11" x14ac:dyDescent="0.2">
      <c r="A214" s="5"/>
      <c r="B214" t="s">
        <v>54</v>
      </c>
      <c r="H214" s="66">
        <v>1</v>
      </c>
      <c r="I214" s="59">
        <v>25000</v>
      </c>
      <c r="J214" s="59">
        <f>H214*I214</f>
        <v>25000</v>
      </c>
      <c r="K214" s="59"/>
    </row>
    <row r="215" spans="1:11" x14ac:dyDescent="0.2">
      <c r="A215" s="5"/>
      <c r="C215" t="s">
        <v>26</v>
      </c>
      <c r="H215" s="66"/>
      <c r="I215" s="59"/>
      <c r="J215" s="59"/>
      <c r="K215" s="59"/>
    </row>
    <row r="216" spans="1:11" x14ac:dyDescent="0.2">
      <c r="A216" s="5"/>
      <c r="C216" s="28" t="s">
        <v>42</v>
      </c>
      <c r="H216" s="66"/>
      <c r="I216" s="59"/>
      <c r="J216" s="59"/>
      <c r="K216" s="59"/>
    </row>
    <row r="217" spans="1:11" x14ac:dyDescent="0.2">
      <c r="A217" s="5"/>
      <c r="C217" s="28" t="s">
        <v>44</v>
      </c>
      <c r="H217" s="66"/>
      <c r="I217" s="59"/>
      <c r="J217" s="59"/>
      <c r="K217" s="59"/>
    </row>
    <row r="218" spans="1:11" x14ac:dyDescent="0.2">
      <c r="A218" s="5"/>
      <c r="H218" s="66"/>
      <c r="I218" s="59"/>
      <c r="J218" s="59"/>
      <c r="K218" s="59"/>
    </row>
    <row r="219" spans="1:11" x14ac:dyDescent="0.2">
      <c r="A219" s="5"/>
      <c r="B219" t="s">
        <v>168</v>
      </c>
      <c r="H219" s="66"/>
      <c r="I219" s="59"/>
      <c r="J219" s="59"/>
      <c r="K219" s="59"/>
    </row>
    <row r="220" spans="1:11" x14ac:dyDescent="0.2">
      <c r="A220" s="5"/>
      <c r="C220" t="s">
        <v>105</v>
      </c>
      <c r="H220" s="66"/>
      <c r="I220" s="59"/>
      <c r="J220" s="59"/>
      <c r="K220" s="59"/>
    </row>
    <row r="221" spans="1:11" x14ac:dyDescent="0.2">
      <c r="A221" s="5"/>
      <c r="C221" t="s">
        <v>41</v>
      </c>
      <c r="H221" s="66">
        <v>1</v>
      </c>
      <c r="I221" s="59">
        <v>10000</v>
      </c>
      <c r="J221" s="59">
        <f>H221*I221</f>
        <v>10000</v>
      </c>
      <c r="K221" s="59"/>
    </row>
    <row r="222" spans="1:11" x14ac:dyDescent="0.2">
      <c r="A222" s="5"/>
      <c r="C222" t="s">
        <v>26</v>
      </c>
      <c r="H222" s="66"/>
      <c r="I222" s="59"/>
      <c r="J222" s="59"/>
      <c r="K222" s="59"/>
    </row>
    <row r="223" spans="1:11" x14ac:dyDescent="0.2">
      <c r="A223" s="5"/>
      <c r="C223" s="28" t="s">
        <v>42</v>
      </c>
      <c r="H223" s="66"/>
      <c r="I223" s="59"/>
      <c r="J223" s="59"/>
      <c r="K223" s="59"/>
    </row>
    <row r="224" spans="1:11" x14ac:dyDescent="0.2">
      <c r="A224" s="25"/>
      <c r="B224" s="26"/>
      <c r="C224" s="69" t="s">
        <v>43</v>
      </c>
      <c r="D224" s="27"/>
      <c r="E224" s="27"/>
      <c r="F224" s="27"/>
      <c r="G224" s="70"/>
      <c r="H224" s="66"/>
      <c r="I224" s="59"/>
      <c r="J224" s="59"/>
      <c r="K224" s="59"/>
    </row>
    <row r="225" spans="1:11" s="2" customFormat="1" x14ac:dyDescent="0.2">
      <c r="A225" s="4" t="s">
        <v>190</v>
      </c>
      <c r="D225" s="5"/>
      <c r="E225" s="65"/>
      <c r="F225" s="31"/>
      <c r="G225" s="32"/>
      <c r="H225" s="32"/>
      <c r="I225" s="72"/>
      <c r="J225" s="64" t="s">
        <v>119</v>
      </c>
      <c r="K225" s="64" t="s">
        <v>21</v>
      </c>
    </row>
    <row r="226" spans="1:11" s="2" customFormat="1" x14ac:dyDescent="0.2">
      <c r="B226" s="39"/>
      <c r="C226" s="35" t="s">
        <v>187</v>
      </c>
      <c r="D226" s="41"/>
      <c r="E226" s="32" t="s">
        <v>143</v>
      </c>
      <c r="F226" s="31"/>
      <c r="G226" s="32"/>
      <c r="H226" s="32"/>
      <c r="I226" s="62"/>
      <c r="J226" s="63">
        <f>+SUM(J78:J225)</f>
        <v>2681000</v>
      </c>
      <c r="K226" s="63">
        <f>+SUM(K78:K225)</f>
        <v>82000</v>
      </c>
    </row>
    <row r="227" spans="1:11" s="39" customFormat="1" x14ac:dyDescent="0.2">
      <c r="C227" s="35" t="s">
        <v>188</v>
      </c>
      <c r="D227" s="41"/>
      <c r="E227" s="32" t="s">
        <v>166</v>
      </c>
      <c r="F227" s="31"/>
      <c r="G227" s="32"/>
      <c r="H227" s="32"/>
      <c r="I227" s="62"/>
      <c r="J227" s="62"/>
      <c r="K227" s="72"/>
    </row>
    <row r="228" spans="1:11" s="2" customFormat="1" x14ac:dyDescent="0.2">
      <c r="B228" s="39"/>
      <c r="C228" s="35" t="s">
        <v>189</v>
      </c>
      <c r="D228" s="41"/>
      <c r="E228" s="32" t="s">
        <v>8</v>
      </c>
      <c r="F228" s="31"/>
      <c r="G228" s="32"/>
      <c r="H228" s="32"/>
      <c r="I228" s="62"/>
      <c r="J228" s="63">
        <f>SUM(J79:J96)</f>
        <v>672000</v>
      </c>
      <c r="K228" s="63"/>
    </row>
    <row r="229" spans="1:11" s="2" customFormat="1" x14ac:dyDescent="0.2">
      <c r="B229" s="39"/>
      <c r="C229" s="39"/>
      <c r="D229" s="41"/>
      <c r="E229" s="32" t="s">
        <v>145</v>
      </c>
      <c r="F229" s="31"/>
      <c r="G229" s="32"/>
      <c r="H229" s="32"/>
      <c r="I229" s="62"/>
      <c r="J229" s="63">
        <f>SUM(J97:J112)</f>
        <v>295000</v>
      </c>
      <c r="K229" s="63"/>
    </row>
    <row r="230" spans="1:11" s="2" customFormat="1" x14ac:dyDescent="0.2">
      <c r="B230" s="39"/>
      <c r="C230" s="39"/>
      <c r="D230" s="41"/>
      <c r="E230" s="32" t="s">
        <v>144</v>
      </c>
      <c r="F230" s="31"/>
      <c r="G230" s="32"/>
      <c r="H230" s="32"/>
      <c r="I230" s="62"/>
      <c r="J230" s="63">
        <f>SUM(J113:J134)</f>
        <v>908000</v>
      </c>
      <c r="K230" s="63"/>
    </row>
    <row r="231" spans="1:11" s="2" customFormat="1" x14ac:dyDescent="0.2">
      <c r="B231" s="39"/>
      <c r="C231" s="39"/>
      <c r="D231" s="41"/>
      <c r="E231" s="32" t="s">
        <v>146</v>
      </c>
      <c r="F231" s="31"/>
      <c r="G231" s="32"/>
      <c r="H231" s="32"/>
      <c r="I231" s="62"/>
      <c r="J231" s="63">
        <f>SUM(J136:J156)</f>
        <v>472000</v>
      </c>
      <c r="K231" s="63"/>
    </row>
    <row r="232" spans="1:11" s="2" customFormat="1" x14ac:dyDescent="0.2">
      <c r="A232" s="12"/>
      <c r="B232" s="12"/>
      <c r="C232" s="12"/>
      <c r="D232" s="71"/>
      <c r="E232" s="32" t="s">
        <v>147</v>
      </c>
      <c r="F232" s="31"/>
      <c r="G232" s="32"/>
      <c r="H232" s="32"/>
      <c r="I232" s="62"/>
      <c r="J232" s="63">
        <f>SUM(J157:J225)</f>
        <v>334000</v>
      </c>
      <c r="K232" s="63">
        <f>SUM(K157:K225)</f>
        <v>82000</v>
      </c>
    </row>
  </sheetData>
  <sheetProtection password="CFB0" sheet="1" objects="1" scenarios="1"/>
  <mergeCells count="5">
    <mergeCell ref="D3:E3"/>
    <mergeCell ref="D35:E35"/>
    <mergeCell ref="D48:H48"/>
    <mergeCell ref="E65:F65"/>
    <mergeCell ref="C70:C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Proforma Questionnaire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Stalberg</dc:creator>
  <cp:lastModifiedBy>Microsoft Office User</cp:lastModifiedBy>
  <dcterms:created xsi:type="dcterms:W3CDTF">2017-07-27T08:36:33Z</dcterms:created>
  <dcterms:modified xsi:type="dcterms:W3CDTF">2017-08-22T15:25:39Z</dcterms:modified>
</cp:coreProperties>
</file>